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<sst xmlns="http://schemas.openxmlformats.org/spreadsheetml/2006/main" count="1400" uniqueCount="534">
  <si>
    <t>预算01-1表</t>
  </si>
  <si>
    <t>2026年部门财务收支预算总表</t>
  </si>
  <si>
    <t>单位名称：香格里拉市机关事务管理局</t>
  </si>
  <si>
    <t>单位:元</t>
  </si>
  <si>
    <t>收        入</t>
  </si>
  <si>
    <t>支        出</t>
  </si>
  <si>
    <t>项      目</t>
  </si>
  <si>
    <t>预算数</t>
  </si>
  <si>
    <t>项目（按功能分类）</t>
  </si>
  <si>
    <t>一、一般公共预算拨款收入</t>
  </si>
  <si>
    <t>一、一般公共服务支出</t>
  </si>
  <si>
    <t>二、政府性基金预算拨款收入</t>
  </si>
  <si>
    <t>二、科学技术支出</t>
  </si>
  <si>
    <t>三、国有资本经营预算拨款收入</t>
  </si>
  <si>
    <t>三、社会保障和就业支出</t>
  </si>
  <si>
    <t>四、财政专户管理资金收入</t>
  </si>
  <si>
    <t>四、卫生健康支出</t>
  </si>
  <si>
    <t>五、单位资金</t>
  </si>
  <si>
    <t>五、自然资源海洋气象等支出</t>
  </si>
  <si>
    <t>1、事业收入</t>
  </si>
  <si>
    <t>六、住房保障支出</t>
  </si>
  <si>
    <t>2、事业单位经营收入</t>
  </si>
  <si>
    <t>七、灾害防治及应急管理支出</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</si>
  <si>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</si>
  <si>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</si>
  <si>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</si>
  <si>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</si>
  <si>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</si>
  <si>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</si>
  <si>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</si>
  <si>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</si>
  <si>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</si>
  <si>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</si>
  <si>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</si>
  <si>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</si>
  <si>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</si>
  <si>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</si>
  <si>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</si>
  <si>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</si>
  <si>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</si>
  <si>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</si>
  <si>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</si>
  <si>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</si>
  <si>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</si>
  <si>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</si>
  <si>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</si>
  <si>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</si>
  <si>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</si>
  <si>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</si>
  <si>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</si>
  <si>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</si>
  <si>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</si>
  <si>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</si>
  <si>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142001</t>
  </si>
  <si>
    <t>香格里拉市机关事务管理局</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</si>
  <si>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</si>
  <si>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</si>
  <si>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</si>
  <si>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</si>
  <si>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</si>
  <si>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</si>
  <si>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</si>
  <si>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</si>
  <si>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</si>
  <si>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</si>
  <si>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</si>
  <si>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</si>
  <si>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</si>
  <si>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</si>
  <si>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</si>
  <si>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20103</t>
  </si>
  <si>
    <t>2010301</t>
  </si>
  <si>
    <t>2010302</t>
  </si>
  <si>
    <t>2010350</t>
  </si>
  <si>
    <t>208</t>
  </si>
  <si>
    <t>社会保障和就业支出</t>
  </si>
  <si>
    <t>20805</t>
  </si>
  <si>
    <t>2080505</t>
  </si>
  <si>
    <t>2080506</t>
  </si>
  <si>
    <t>2080599</t>
  </si>
  <si>
    <t>210</t>
  </si>
  <si>
    <t>卫生健康支出</t>
  </si>
  <si>
    <t>21011</t>
  </si>
  <si>
    <t>2101101</t>
  </si>
  <si>
    <t>2101102</t>
  </si>
  <si>
    <t>2101103</t>
  </si>
  <si>
    <t>2101199</t>
  </si>
  <si>
    <t>221</t>
  </si>
  <si>
    <t>住房保障支出</t>
  </si>
  <si>
    <t>22102</t>
  </si>
  <si>
    <t>2210201</t>
  </si>
  <si>
    <t>合  计</t>
  </si>
  <si>
    <t>预算02-1表</t>
  </si>
  <si>
    <t>2026年财政拨款收支预算总表</t>
  </si>
  <si>
    <t>支出功能分类科目</t>
  </si>
  <si>
    <t>一、本年收入</t>
  </si>
  <si>
    <t>一、本年支出</t>
  </si>
  <si>
    <t>（一）一般公共预算拨款</t>
  </si>
  <si>
    <t>（一）一般公共服务支出</t>
  </si>
  <si>
    <t>（二）政府性基金预算拨款</t>
  </si>
  <si>
    <t>（二）科学技术支出</t>
  </si>
  <si>
    <t>（三）国有资本经营预算拨款</t>
  </si>
  <si>
    <t>（三）社会保障和就业支出</t>
  </si>
  <si>
    <t>二、上年结转</t>
  </si>
  <si>
    <t>（四）卫生健康支出</t>
  </si>
  <si>
    <t>（五）自然资源海洋气象等支出</t>
  </si>
  <si>
    <t>（六）住房保障支出</t>
  </si>
  <si>
    <t>（七）灾害防治及应急管理支出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</si>
  <si>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</si>
  <si>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</si>
  <si>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</si>
  <si>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</si>
  <si>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</si>
  <si>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</si>
  <si>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</si>
  <si>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</si>
  <si>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</si>
  <si>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</si>
  <si>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</si>
  <si>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</si>
  <si>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</si>
  <si>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政府办公厅（室）及相关机构事务</t>
  </si>
  <si>
    <t>行政运行</t>
  </si>
  <si>
    <t>一般行政管理事务</t>
  </si>
  <si>
    <t>事业运行</t>
  </si>
  <si>
    <t>行政事业单位养老支出</t>
  </si>
  <si>
    <t>机关事业单位基本养老保险缴费支出</t>
  </si>
  <si>
    <t>其他行政事业单位养老支出</t>
  </si>
  <si>
    <t>行政事业单位医疗</t>
  </si>
  <si>
    <t>行政单位医疗</t>
  </si>
  <si>
    <t>事业单位医疗</t>
  </si>
  <si>
    <t>公务员医疗补助</t>
  </si>
  <si>
    <t>其他行政事业单位医疗支出</t>
  </si>
  <si>
    <t>住房改革支出</t>
  </si>
  <si>
    <t>住房公积金</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</si>
  <si>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</si>
  <si>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</si>
  <si>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</si>
  <si>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</si>
  <si>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</si>
  <si>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</si>
  <si>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</si>
  <si>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</si>
  <si>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</si>
  <si>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</si>
  <si>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</si>
  <si>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</si>
  <si>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</si>
  <si>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</si>
  <si>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</si>
  <si>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</si>
  <si>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</si>
  <si>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</si>
  <si>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</si>
  <si>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</si>
  <si>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</si>
  <si>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</si>
  <si>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</si>
  <si>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</si>
  <si>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</si>
  <si>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</si>
  <si>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533421210000000019709</t>
  </si>
  <si>
    <t>行政人员工资支出</t>
  </si>
  <si>
    <t>30101</t>
  </si>
  <si>
    <t>基本工资</t>
  </si>
  <si>
    <t>533421210000000019710</t>
  </si>
  <si>
    <t>事业人员工资支出</t>
  </si>
  <si>
    <t>30102</t>
  </si>
  <si>
    <t>津贴补贴</t>
  </si>
  <si>
    <t>533421261100004929231</t>
  </si>
  <si>
    <t>年度优秀公务员嘉奖</t>
  </si>
  <si>
    <t>30103</t>
  </si>
  <si>
    <t>奖金</t>
  </si>
  <si>
    <t>533421231100001471002</t>
  </si>
  <si>
    <t>公务员基础绩效奖</t>
  </si>
  <si>
    <t>30107</t>
  </si>
  <si>
    <t>绩效工资</t>
  </si>
  <si>
    <t>533421261100004929237</t>
  </si>
  <si>
    <t>事业人员年终绩效奖励</t>
  </si>
  <si>
    <t>533421231100001471003</t>
  </si>
  <si>
    <t>事业人员基础绩效</t>
  </si>
  <si>
    <t>533421210000000019711</t>
  </si>
  <si>
    <t>社会保障缴费</t>
  </si>
  <si>
    <t>30108</t>
  </si>
  <si>
    <t>机关事业单位基本养老保险缴费</t>
  </si>
  <si>
    <t>30110</t>
  </si>
  <si>
    <t>职工基本医疗保险缴费</t>
  </si>
  <si>
    <t>30111</t>
  </si>
  <si>
    <t>公务员医疗补助缴费</t>
  </si>
  <si>
    <t>30112</t>
  </si>
  <si>
    <t>其他社会保障缴费</t>
  </si>
  <si>
    <t>533421210000000019712</t>
  </si>
  <si>
    <t>30113</t>
  </si>
  <si>
    <t>533421210000000019719</t>
  </si>
  <si>
    <t>办公经费</t>
  </si>
  <si>
    <t>30205</t>
  </si>
  <si>
    <t>水费</t>
  </si>
  <si>
    <t>30206</t>
  </si>
  <si>
    <t>电费</t>
  </si>
  <si>
    <t>533421261100004929252</t>
  </si>
  <si>
    <t>30217</t>
  </si>
  <si>
    <t>30201</t>
  </si>
  <si>
    <t>办公费</t>
  </si>
  <si>
    <t>30207</t>
  </si>
  <si>
    <t>邮电费</t>
  </si>
  <si>
    <t>30211</t>
  </si>
  <si>
    <t>差旅费</t>
  </si>
  <si>
    <t>30299</t>
  </si>
  <si>
    <t>其他商品和服务支出</t>
  </si>
  <si>
    <t>533421261100004982198</t>
  </si>
  <si>
    <t>办公取暖费</t>
  </si>
  <si>
    <t>30208</t>
  </si>
  <si>
    <t>取暖费</t>
  </si>
  <si>
    <t>533421221100000279764</t>
  </si>
  <si>
    <t>工会经费</t>
  </si>
  <si>
    <t>30228</t>
  </si>
  <si>
    <t>533421210000000019715</t>
  </si>
  <si>
    <t>公务用车运行维护费</t>
  </si>
  <si>
    <t>30231</t>
  </si>
  <si>
    <t>533421210000000019717</t>
  </si>
  <si>
    <t>行政公务交通补贴</t>
  </si>
  <si>
    <t>30239</t>
  </si>
  <si>
    <t>其他交通费用</t>
  </si>
  <si>
    <t>533421221100000279753</t>
  </si>
  <si>
    <t>公务用车租赁费</t>
  </si>
  <si>
    <t>533421241100002163374</t>
  </si>
  <si>
    <t>体检费</t>
  </si>
  <si>
    <t>533421231100001136538</t>
  </si>
  <si>
    <t>香格里拉市机关事务管理局编外人员工资专项经费</t>
  </si>
  <si>
    <t>30199</t>
  </si>
  <si>
    <t>其他工资福利支出</t>
  </si>
  <si>
    <t>预算05-1表</t>
  </si>
  <si>
    <t>2026年部门项目支出预算表</t>
  </si>
  <si>
    <t>单位名称：云南省自然资源厅</t>
  </si>
  <si>
    <t>项目分类</t>
  </si>
  <si>
    <t>项目单位</t>
  </si>
  <si>
    <t>本年拨款</t>
  </si>
  <si>
    <t>其中：本次下达</t>
  </si>
  <si>
    <t>党建工作经费</t>
  </si>
  <si>
    <t>专项业务类</t>
  </si>
  <si>
    <t>533421261100004924938</t>
  </si>
  <si>
    <t>东旺乡虫草采挖季维稳后勤工作专项经费</t>
  </si>
  <si>
    <t>533421241100002211586</t>
  </si>
  <si>
    <t>香格里拉市机关事务管理局后勤工作专项经费</t>
  </si>
  <si>
    <t>533421241100002195581</t>
  </si>
  <si>
    <t>30213</t>
  </si>
  <si>
    <t>维修（护）费</t>
  </si>
  <si>
    <t>30226</t>
  </si>
  <si>
    <t>劳务费</t>
  </si>
  <si>
    <t>30227</t>
  </si>
  <si>
    <t>委托业务费</t>
  </si>
  <si>
    <t>31002</t>
  </si>
  <si>
    <t>办公设备购置</t>
  </si>
  <si>
    <t>香格里拉市行政中心物业及职工餐厅服务专项经费</t>
  </si>
  <si>
    <t>533421241100002208761</t>
  </si>
  <si>
    <t>30209</t>
  </si>
  <si>
    <t>物业管理费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</si>
  <si>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</si>
  <si>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</si>
  <si>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</si>
  <si>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</si>
  <si>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</si>
  <si>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</si>
  <si>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</si>
  <si>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</si>
  <si>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</si>
  <si>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</si>
  <si>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</si>
  <si>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</si>
  <si>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保障党建工作正常开展，提升党组织政治功能和组织力，推动党建与业务深度融合，确保经费使用安全、规范、高效，取得明显政治效益和社会效益。						</t>
  </si>
  <si>
    <t>产出指标</t>
  </si>
  <si>
    <t>数量指标</t>
  </si>
  <si>
    <t>组织党建活动</t>
  </si>
  <si>
    <t>=</t>
  </si>
  <si>
    <t>1次</t>
  </si>
  <si>
    <t>次</t>
  </si>
  <si>
    <t>定量指标</t>
  </si>
  <si>
    <t xml:space="preserve">反映党建经费保障单位党员人数的会议费、参加党建活动产生的差旅费等
</t>
  </si>
  <si>
    <t>质量指标</t>
  </si>
  <si>
    <t>组织党建活动规范率</t>
  </si>
  <si>
    <t>&gt;=</t>
  </si>
  <si>
    <t>95</t>
  </si>
  <si>
    <t>%</t>
  </si>
  <si>
    <t xml:space="preserve">反映组织党建活动的规范率达到95%
</t>
  </si>
  <si>
    <t>资金使用合规性</t>
  </si>
  <si>
    <t>①支出符合国家财经法规和财务管理制度规定以及有关专项资金管理办法的规定；
②资金拨付有完整的审批程序和手续；
③项目支出按规定经过评估论证；
④支出符合部门预算批复的用途；
⑤资金使用无截留、挤占、挪用、虚列支出等情况。</t>
  </si>
  <si>
    <t>时效指标</t>
  </si>
  <si>
    <t>组织党建活动时限性</t>
  </si>
  <si>
    <t>12月31日前</t>
  </si>
  <si>
    <t>年-月-日</t>
  </si>
  <si>
    <t xml:space="preserve">体现组织党建活动必须在建党节当月组织，不得超过时间组织或者提前组织
</t>
  </si>
  <si>
    <t>效益指标</t>
  </si>
  <si>
    <t>社会效益</t>
  </si>
  <si>
    <t>“支部组织力”的提升</t>
  </si>
  <si>
    <t>有效提升</t>
  </si>
  <si>
    <t>是/否</t>
  </si>
  <si>
    <t>定性指标</t>
  </si>
  <si>
    <t>满意度指标</t>
  </si>
  <si>
    <t>服务对象满意度</t>
  </si>
  <si>
    <t>群众满意度</t>
  </si>
  <si>
    <t>90</t>
  </si>
  <si>
    <t>反映通过党建带动基层业务，使群众在每一次的业务开展中达到90%的满意度</t>
  </si>
  <si>
    <t>成本指标</t>
  </si>
  <si>
    <t>经济成本指标</t>
  </si>
  <si>
    <t>2000</t>
  </si>
  <si>
    <t>元</t>
  </si>
  <si>
    <t>反映党建经费控制在2000元以内</t>
  </si>
  <si>
    <t>目标1：每周保证2次对行政中心巡查巡视，确保各单位工作正常顺利开展；
目标2：做好行政中心安保及治安维护工作，要求各岗位24小时值守，包括秩序维护、公共治安防范、车辆指挥、消防安全管理等，做到“零事故”。
目标3：做好行政中心会务服务工作，合理安排会场，做好会场布置及茶水服务等工作，及时清理会场，保障各单位工作顺利开展；
目标4：做好行政中心保洁工作，要求14位保洁人员负责好各自区域的环境干净卫生，提供干净的办公环境；
目标5：做好行政中心职工餐厅保障工作，提供干净、卫生、安全的就餐环境。
目标6：做好行政中心供暖设施设备维修维护，确保供暖正常运行。</t>
  </si>
  <si>
    <t>行政中心巡查巡视</t>
  </si>
  <si>
    <t>次/周</t>
  </si>
  <si>
    <t>反映行政中心每周巡查巡视次数</t>
  </si>
  <si>
    <t>档案管聘请消防员人数</t>
  </si>
  <si>
    <t>名</t>
  </si>
  <si>
    <t>反映聘请消防员人数</t>
  </si>
  <si>
    <t>档案管聘请保安人数</t>
  </si>
  <si>
    <t>反映档案管聘请保安人数</t>
  </si>
  <si>
    <t>职工之家聘请保洁人数</t>
  </si>
  <si>
    <t>反映职工之家聘请保洁人数</t>
  </si>
  <si>
    <t>清洁投诉次数</t>
  </si>
  <si>
    <t>0</t>
  </si>
  <si>
    <t>反映清洁方面被投诉次数</t>
  </si>
  <si>
    <t>植被死亡率</t>
  </si>
  <si>
    <t>&lt;=</t>
  </si>
  <si>
    <t>20</t>
  </si>
  <si>
    <t>反映植被死亡率；
植被死亡率=死亡植被面积/绿化总面积*100%</t>
  </si>
  <si>
    <t>相关档案归档率</t>
  </si>
  <si>
    <t>反映相关档案归档率；
档案归档率=已归档档案数/应归档档案数*100%</t>
  </si>
  <si>
    <t>行政中心安全保卫事故发生次数</t>
  </si>
  <si>
    <t>反映行政中心安保状况</t>
  </si>
  <si>
    <t>聘请人员工资支付及时率</t>
  </si>
  <si>
    <t>12月底前</t>
  </si>
  <si>
    <t>月</t>
  </si>
  <si>
    <t>反映聘请人员工资支付及时率；
工资支付及时率=及时支付金额/计划支付金额*100%</t>
  </si>
  <si>
    <t>保障物业和餐厅正常运行</t>
  </si>
  <si>
    <t>是</t>
  </si>
  <si>
    <t>考察保障物业和餐厅能否正常运行</t>
  </si>
  <si>
    <t>可持续影响</t>
  </si>
  <si>
    <t>持续保障物业和餐厅物业管理</t>
  </si>
  <si>
    <t>持续保障</t>
  </si>
  <si>
    <t>行政中心职工对物业管理满意度</t>
  </si>
  <si>
    <t>85</t>
  </si>
  <si>
    <t>反映行政中心职工对物业管理满意度</t>
  </si>
  <si>
    <t>行政中心职工对职工餐厅满意度</t>
  </si>
  <si>
    <t>反映行政中心职工对职工餐厅满意度</t>
  </si>
  <si>
    <t>4121100</t>
  </si>
  <si>
    <t>反映所需经济成本</t>
  </si>
  <si>
    <t>目标1：保障行政中心办公用房正常使用；
目标2：对行政中心的电梯、配电室、空调机组、消防系统、绿化养护进行定期维护；
目标3：保障行政中心保洁所需物资拖把、扫把、垃圾桶、垃圾袋、钳子等；                       
目标4：保障会务所需茶叶、纸杯等物资及时更换损坏的桌椅板凳；
目标5：保障行政中心食堂正常运行；                                          
目标6：确保10个出入口标识牌安装到位；
目标7：保障接待、会议的正常开展；</t>
  </si>
  <si>
    <t>消防系统维护保养次数</t>
  </si>
  <si>
    <t>12</t>
  </si>
  <si>
    <t>反映消防系统维护保养次数</t>
  </si>
  <si>
    <t>电梯维护保养次数</t>
  </si>
  <si>
    <t>反映电梯维护保养次数</t>
  </si>
  <si>
    <t>智能车牌识别系统设备维保次数</t>
  </si>
  <si>
    <t>反映智能车牌识别系统设备维保次数</t>
  </si>
  <si>
    <t>行政中心绿化养护次数</t>
  </si>
  <si>
    <t>反映行政中心绿化养护次数</t>
  </si>
  <si>
    <t>购买台式电脑数量</t>
  </si>
  <si>
    <t>10</t>
  </si>
  <si>
    <t>台/套</t>
  </si>
  <si>
    <t>反映购买台式电脑数量</t>
  </si>
  <si>
    <t>购买档案柜数量</t>
  </si>
  <si>
    <t>个</t>
  </si>
  <si>
    <t>反映购买档案柜数量</t>
  </si>
  <si>
    <t>购买会议桌、椅数量</t>
  </si>
  <si>
    <t>100</t>
  </si>
  <si>
    <t>套</t>
  </si>
  <si>
    <t>购买LED电子屏数量</t>
  </si>
  <si>
    <t>反映购买LED电子屏数量</t>
  </si>
  <si>
    <t>采购验收合格率</t>
  </si>
  <si>
    <t>反映采购验收合格率；
采购验收合格率=采购验收合格数/采购设备总数*100%</t>
  </si>
  <si>
    <t>后勤保障质量达标率</t>
  </si>
  <si>
    <t>反映后勤保障质量；
后勤保障质量达标率=后勤保障质量达标数/后勤保障总数*100%</t>
  </si>
  <si>
    <t>消防隐患及电梯事故</t>
  </si>
  <si>
    <t>考察是否有消防安全隐患及有无电梯故障发生</t>
  </si>
  <si>
    <t>消防隐患及电梯故障处理及时率</t>
  </si>
  <si>
    <t>反映消防隐患及电梯故障处理及时性；</t>
  </si>
  <si>
    <t>设备购买完成及时率</t>
  </si>
  <si>
    <t>反映设备购买完成及时率</t>
  </si>
  <si>
    <t>保障消防设施、电梯正常使用</t>
  </si>
  <si>
    <t>考察能否保障消防设施、电梯正常使用</t>
  </si>
  <si>
    <t>保障每次会务工作正常开展</t>
  </si>
  <si>
    <t>考察能否保障每次会务工作正常开展</t>
  </si>
  <si>
    <t>保障工作顺利开展可持续影响期</t>
  </si>
  <si>
    <t xml:space="preserve">保障工作顺利开展可持续影响期
</t>
  </si>
  <si>
    <t>行政中心职工满意度</t>
  </si>
  <si>
    <t>反映行政中心职工对服务会务满意度</t>
  </si>
  <si>
    <t>300</t>
  </si>
  <si>
    <t>万元</t>
  </si>
  <si>
    <t>反映机关事务局运行经费</t>
  </si>
  <si>
    <t>目标1：配合做好指挥部日常事务工作；
目标2：配合各工作点负责人做好工作人员签到工作；
目标3：负责配合指挥部及各点负责人员做好日常物资采购及派送工作，并做好数据统计、资料收集；
目标4：配合做好各管控线、管控点和重点管控人员的管控和处突工作；
目标5：负责配合乡党委政府做好法制宣传教育;
目标6：完成指挥部交办各项工作任务。</t>
  </si>
  <si>
    <t>武警部队驻山天数</t>
  </si>
  <si>
    <t>50</t>
  </si>
  <si>
    <t>天</t>
  </si>
  <si>
    <t>反映武警部队驻山天数</t>
  </si>
  <si>
    <t>武警部队驻山人数</t>
  </si>
  <si>
    <t>200</t>
  </si>
  <si>
    <t>人</t>
  </si>
  <si>
    <t>反映武警部队驻山人数</t>
  </si>
  <si>
    <t>车辆加油次数</t>
  </si>
  <si>
    <t>550</t>
  </si>
  <si>
    <t>反映车辆加油次数</t>
  </si>
  <si>
    <t>驻地指挥部数量</t>
  </si>
  <si>
    <t>反映驻地指挥部数量</t>
  </si>
  <si>
    <t>各点厨师总数</t>
  </si>
  <si>
    <t>反映每个管控点聘请的厨师数量</t>
  </si>
  <si>
    <t>工作组驻山天数</t>
  </si>
  <si>
    <t>反映工作组驻山天数</t>
  </si>
  <si>
    <t>工作组驻山人数</t>
  </si>
  <si>
    <t>280</t>
  </si>
  <si>
    <t>反映工作组驻山人数</t>
  </si>
  <si>
    <t>请工人员数量</t>
  </si>
  <si>
    <t>400</t>
  </si>
  <si>
    <t>反映请工人员数量</t>
  </si>
  <si>
    <t>车辆租赁数量</t>
  </si>
  <si>
    <t>110</t>
  </si>
  <si>
    <t>车次</t>
  </si>
  <si>
    <t>反映车辆租赁数量</t>
  </si>
  <si>
    <t>公务用车使用天数</t>
  </si>
  <si>
    <t>反映公务用车使用天数</t>
  </si>
  <si>
    <t>虫草山供应物资卡点数量</t>
  </si>
  <si>
    <t>反映虫草山供应物资卡点数量</t>
  </si>
  <si>
    <t>车辆调度完成率</t>
  </si>
  <si>
    <t>反映车辆调度完成率；
车辆调度完成率=实际车辆调度完成数/计划车辆调度完成数*100%</t>
  </si>
  <si>
    <t>虫草山入山路清扫完成率</t>
  </si>
  <si>
    <t>反映虫草山入山路清扫完成率；
清扫完成率=实际清扫完成量/计划清扫完成量*100%</t>
  </si>
  <si>
    <t>重大维稳事件发生数</t>
  </si>
  <si>
    <t>考察重大维稳事件发生数</t>
  </si>
  <si>
    <t>物资采购完成及时性</t>
  </si>
  <si>
    <t>2026年6月30日以前完成</t>
  </si>
  <si>
    <t>反映物资采购完成及时性</t>
  </si>
  <si>
    <t>车辆调度完成及时性</t>
  </si>
  <si>
    <t>反映车辆调度完成及时性</t>
  </si>
  <si>
    <t>入山前后相关宣传工作完成及时性</t>
  </si>
  <si>
    <t>考察入山前后相关宣传工作完成及时性</t>
  </si>
  <si>
    <t>维护地区稳定</t>
  </si>
  <si>
    <t>反映维护地区稳定情况</t>
  </si>
  <si>
    <t>2026年工作总结制定</t>
  </si>
  <si>
    <t>1册</t>
  </si>
  <si>
    <t>册</t>
  </si>
  <si>
    <t>考察2026年是否制定工作总结</t>
  </si>
  <si>
    <t>挖虫草工人满意度</t>
  </si>
  <si>
    <t>反映挖虫草工人满意度</t>
  </si>
  <si>
    <t>经济成本</t>
  </si>
  <si>
    <t>3210000</t>
  </si>
  <si>
    <t>反映所需成本</t>
  </si>
  <si>
    <t>预算06表</t>
  </si>
  <si>
    <t>2026年政府性基金预算支出预算表</t>
  </si>
  <si>
    <t>政府性基金预算支出</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</si>
  <si>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</si>
  <si>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</si>
  <si>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</si>
  <si>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</si>
  <si>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</si>
  <si>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</si>
  <si>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</si>
  <si>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</si>
  <si>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</si>
  <si>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</si>
  <si>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</si>
  <si>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</si>
  <si>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局办公车燃油费</t>
  </si>
  <si>
    <t>C23120302 车辆加油、添加燃料服务</t>
  </si>
  <si>
    <t>项</t>
  </si>
  <si>
    <t>平台车辆燃油费</t>
  </si>
  <si>
    <t>局办公车维修维护费</t>
  </si>
  <si>
    <t>C23120301 车辆维修和保养服务</t>
  </si>
  <si>
    <t>平台车辆维修维护费</t>
  </si>
  <si>
    <t>局办公车保险费</t>
  </si>
  <si>
    <t>C1804010201 机动车保险服务</t>
  </si>
  <si>
    <t>年</t>
  </si>
  <si>
    <t>平台车辆保险费</t>
  </si>
  <si>
    <t>会议椅</t>
  </si>
  <si>
    <t>A05010303 会议椅</t>
  </si>
  <si>
    <t>把</t>
  </si>
  <si>
    <t>会议桌</t>
  </si>
  <si>
    <t>A05010202 会议桌</t>
  </si>
  <si>
    <t>张</t>
  </si>
  <si>
    <t>物业费</t>
  </si>
  <si>
    <t>C21040001 物业管理服务</t>
  </si>
  <si>
    <t>预算08表</t>
  </si>
  <si>
    <t>2026年部门政府购买服务预算表</t>
  </si>
  <si>
    <t>政府购买服务项目</t>
  </si>
  <si>
    <t>政府购买服务目录</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</si>
  <si>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</si>
  <si>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</si>
  <si>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</si>
  <si>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</si>
  <si>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</si>
  <si>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</si>
  <si>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</si>
  <si>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</si>
  <si>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</si>
  <si>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</si>
  <si>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</si>
  <si>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</si>
  <si>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</si>
  <si>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</si>
  <si>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</si>
  <si>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</si>
  <si>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</si>
  <si>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</si>
  <si>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</si>
  <si>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</si>
  <si>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</si>
  <si>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</si>
  <si>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</si>
  <si>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</si>
  <si>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</si>
  <si>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预算09-2表</t>
  </si>
  <si>
    <t>2026年省对下转移支付绩效目标表</t>
  </si>
  <si>
    <t>预算10表</t>
  </si>
  <si>
    <t>2026年新增资产配置表</t>
  </si>
  <si>
    <t>资产类别</t>
  </si>
  <si>
    <t>资产分类代码.名称</t>
  </si>
  <si>
    <t>资产名称</t>
  </si>
  <si>
    <t>计量单位</t>
  </si>
  <si>
    <t>财政部门批复数（元）</t>
  </si>
  <si>
    <t>单价</t>
  </si>
  <si>
    <t>金额</t>
  </si>
  <si>
    <t>7</t>
  </si>
  <si>
    <t>8</t>
  </si>
  <si>
    <t>注：涉及土地使用权、房屋、公务用车购置，按照现行相关管理制度规定报批，以职能部门审批意见为准。</t>
  </si>
  <si>
    <t>预算11表</t>
  </si>
  <si>
    <t>2026年中央转移支付补助项目支出预算表</t>
  </si>
  <si>
    <t>上级补助</t>
  </si>
  <si>
    <t>预算12表</t>
  </si>
  <si>
    <t>2026年部门项目支出中期规划预算表</t>
  </si>
  <si>
    <t>项目级次</t>
  </si>
  <si>
    <t>2026年</t>
  </si>
  <si>
    <t>2027年</t>
  </si>
  <si>
    <t>2028年</t>
  </si>
  <si>
    <t>311 专项业务类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</si>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</sst>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7">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9"/>
      <color rgb="FF000000"/>
      <name val="宋体"/>
      <charset val="134"/>
    </font>
    <font>
      <b/>
      <sz val="9"/>
      <color theme="1"/>
      <name val="宋体"/>
      <charset val="134"/>
    </font>
    <font>
      <b/>
      <sz val="23"/>
      <color rgb="FF000000"/>
      <name val="宋体"/>
      <charset val="134"/>
    </font>
    <font>
      <b/>
      <sz val="11"/>
      <color theme="1"/>
      <name val="宋体"/>
      <charset val="134"/>
      <scheme val="minor"/>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10.5"/>
      <name val="宋体"/>
      <charset val="134"/>
    </font>
    <font>
      <b/>
      <sz val="9"/>
      <name val="宋体"/>
      <charset val="134"/>
    </font>
    <font>
      <sz val="10.5"/>
      <name val="宋体"/>
      <charset val="134"/>
      <scheme val="major"/>
    </font>
    <font>
      <b/>
      <sz val="22"/>
      <color rgb="FF000000"/>
      <name val="宋体"/>
      <charset val="134"/>
    </font>
    <font>
      <sz val="10.5"/>
      <color rgb="FF000000"/>
      <name val="宋体"/>
      <charset val="134"/>
    </font>
    <font>
      <b/>
      <sz val="10"/>
      <color rgb="FF000000"/>
      <name val="宋体"/>
      <charset val="134"/>
    </font>
    <font>
      <sz val="10"/>
      <color theme="1"/>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2" borderId="14"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5" applyNumberFormat="0" applyFill="0" applyAlignment="0" applyProtection="0">
      <alignment vertical="center"/>
    </xf>
    <xf numFmtId="0" fontId="34" fillId="0" borderId="15" applyNumberFormat="0" applyFill="0" applyAlignment="0" applyProtection="0">
      <alignment vertical="center"/>
    </xf>
    <xf numFmtId="0" fontId="35" fillId="0" borderId="16" applyNumberFormat="0" applyFill="0" applyAlignment="0" applyProtection="0">
      <alignment vertical="center"/>
    </xf>
    <xf numFmtId="0" fontId="35" fillId="0" borderId="0" applyNumberFormat="0" applyFill="0" applyBorder="0" applyAlignment="0" applyProtection="0">
      <alignment vertical="center"/>
    </xf>
    <xf numFmtId="0" fontId="36" fillId="3" borderId="17" applyNumberFormat="0" applyAlignment="0" applyProtection="0">
      <alignment vertical="center"/>
    </xf>
    <xf numFmtId="0" fontId="37" fillId="4" borderId="18" applyNumberFormat="0" applyAlignment="0" applyProtection="0">
      <alignment vertical="center"/>
    </xf>
    <xf numFmtId="0" fontId="38" fillId="4" borderId="17" applyNumberFormat="0" applyAlignment="0" applyProtection="0">
      <alignment vertical="center"/>
    </xf>
    <xf numFmtId="0" fontId="39" fillId="5" borderId="19" applyNumberFormat="0" applyAlignment="0" applyProtection="0">
      <alignment vertical="center"/>
    </xf>
    <xf numFmtId="0" fontId="40" fillId="0" borderId="20" applyNumberFormat="0" applyFill="0" applyAlignment="0" applyProtection="0">
      <alignment vertical="center"/>
    </xf>
    <xf numFmtId="0" fontId="41" fillId="0" borderId="21" applyNumberFormat="0" applyFill="0" applyAlignment="0" applyProtection="0">
      <alignment vertical="center"/>
    </xf>
    <xf numFmtId="0" fontId="42" fillId="6" borderId="0" applyNumberFormat="0" applyBorder="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6"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5" fillId="32" borderId="0" applyNumberFormat="0" applyBorder="0" applyAlignment="0" applyProtection="0">
      <alignment vertical="center"/>
    </xf>
    <xf numFmtId="176" fontId="11" fillId="0" borderId="7">
      <alignment horizontal="right" vertical="center"/>
    </xf>
    <xf numFmtId="177" fontId="11" fillId="0" borderId="7">
      <alignment horizontal="right" vertical="center"/>
    </xf>
    <xf numFmtId="10" fontId="11" fillId="0" borderId="7">
      <alignment horizontal="right" vertical="center"/>
    </xf>
    <xf numFmtId="178" fontId="11" fillId="0" borderId="7">
      <alignment horizontal="right" vertical="center"/>
    </xf>
    <xf numFmtId="49" fontId="11" fillId="0" borderId="7">
      <alignment horizontal="left" vertical="center" wrapText="1"/>
    </xf>
    <xf numFmtId="178" fontId="11" fillId="0" borderId="7">
      <alignment horizontal="right" vertical="center"/>
    </xf>
    <xf numFmtId="179" fontId="11" fillId="0" borderId="7">
      <alignment horizontal="right" vertical="center"/>
    </xf>
    <xf numFmtId="180" fontId="11" fillId="0" borderId="7">
      <alignment horizontal="right" vertical="center"/>
    </xf>
  </cellStyleXfs>
  <cellXfs count="215">
    <xf numFmtId="0" fontId="0" fillId="0" borderId="0" xfId="0" applyFont="1" applyBorder="1"/>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5" fillId="0" borderId="7" xfId="0" applyFont="1" applyFill="1" applyBorder="1" applyAlignment="1" applyProtection="1">
      <alignment horizontal="left" vertical="center" wrapText="1"/>
      <protection locked="0"/>
    </xf>
    <xf numFmtId="0" fontId="5" fillId="0" borderId="7" xfId="0" applyFont="1" applyFill="1" applyBorder="1" applyAlignment="1" applyProtection="1">
      <alignment horizontal="left" vertical="center"/>
      <protection locked="0"/>
    </xf>
    <xf numFmtId="4" fontId="3" fillId="0" borderId="7" xfId="0" applyNumberFormat="1" applyFont="1" applyFill="1" applyBorder="1" applyAlignment="1" applyProtection="1">
      <alignment horizontal="right" vertical="center" wrapText="1"/>
      <protection locked="0"/>
    </xf>
    <xf numFmtId="178" fontId="5" fillId="0" borderId="7" xfId="54" applyNumberFormat="1" applyFont="1" applyBorder="1">
      <alignment horizontal="right" vertical="center"/>
    </xf>
    <xf numFmtId="49" fontId="5" fillId="0" borderId="7" xfId="53" applyFont="1">
      <alignment horizontal="left" vertical="center" wrapText="1"/>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178" fontId="7" fillId="0" borderId="7" xfId="54" applyNumberFormat="1" applyFont="1" applyBorder="1">
      <alignment horizontal="right" vertical="center"/>
    </xf>
    <xf numFmtId="0" fontId="8" fillId="0" borderId="0" xfId="0" applyFont="1" applyBorder="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 fillId="0" borderId="7" xfId="0" applyFont="1" applyBorder="1" applyAlignment="1" applyProtection="1">
      <alignment horizontal="center" vertical="center"/>
      <protection locked="0"/>
    </xf>
    <xf numFmtId="0" fontId="9" fillId="0" borderId="0" xfId="0" applyFont="1" applyBorder="1"/>
    <xf numFmtId="0" fontId="10" fillId="0" borderId="0" xfId="0" applyFont="1" applyBorder="1"/>
    <xf numFmtId="49" fontId="11" fillId="0" borderId="0" xfId="53" applyNumberFormat="1" applyFont="1" applyBorder="1">
      <alignment horizontal="left" vertical="center" wrapText="1"/>
    </xf>
    <xf numFmtId="49" fontId="11" fillId="0" borderId="0" xfId="53" applyNumberFormat="1" applyFont="1" applyBorder="1" applyAlignment="1">
      <alignment horizontal="right" vertical="center" wrapText="1"/>
    </xf>
    <xf numFmtId="49" fontId="12" fillId="0" borderId="0" xfId="53" applyNumberFormat="1" applyFont="1" applyBorder="1" applyAlignment="1">
      <alignment horizontal="center" vertical="center" wrapText="1"/>
    </xf>
    <xf numFmtId="49" fontId="13" fillId="0" borderId="7" xfId="53" applyNumberFormat="1" applyFont="1" applyBorder="1" applyAlignment="1">
      <alignment horizontal="center" vertical="center" wrapText="1"/>
    </xf>
    <xf numFmtId="49" fontId="14" fillId="0" borderId="7" xfId="53" applyNumberFormat="1" applyFont="1" applyBorder="1" applyAlignment="1">
      <alignment horizontal="center" vertical="center" wrapText="1"/>
    </xf>
    <xf numFmtId="49" fontId="13" fillId="0" borderId="7" xfId="53" applyNumberFormat="1" applyFont="1" applyBorder="1" applyAlignment="1">
      <alignment horizontal="left" vertical="center" wrapText="1" indent="1"/>
    </xf>
    <xf numFmtId="49" fontId="13" fillId="0" borderId="7" xfId="53" applyNumberFormat="1" applyFont="1" applyBorder="1">
      <alignment horizontal="left" vertical="center" wrapText="1"/>
    </xf>
    <xf numFmtId="180" fontId="11" fillId="0" borderId="7" xfId="56" applyNumberFormat="1" applyFont="1" applyBorder="1">
      <alignment horizontal="right" vertical="center"/>
    </xf>
    <xf numFmtId="178" fontId="11" fillId="0" borderId="7" xfId="54" applyNumberFormat="1" applyFont="1" applyBorder="1">
      <alignment horizontal="right" vertical="center"/>
    </xf>
    <xf numFmtId="49" fontId="15" fillId="0" borderId="7" xfId="53" applyNumberFormat="1" applyFont="1" applyBorder="1" applyAlignment="1">
      <alignment horizontal="center" vertical="center" wrapText="1"/>
    </xf>
    <xf numFmtId="180" fontId="16" fillId="0" borderId="7" xfId="56" applyNumberFormat="1" applyFont="1" applyBorder="1">
      <alignment horizontal="right" vertical="center"/>
    </xf>
    <xf numFmtId="178" fontId="16" fillId="0" borderId="7" xfId="54" applyNumberFormat="1" applyFont="1" applyBorder="1">
      <alignment horizontal="right" vertical="center"/>
    </xf>
    <xf numFmtId="0" fontId="17" fillId="0" borderId="0" xfId="0" applyFont="1" applyAlignment="1">
      <alignment horizontal="left" vertical="center"/>
    </xf>
    <xf numFmtId="0" fontId="17" fillId="0" borderId="0" xfId="0" applyFont="1" applyBorder="1" applyAlignment="1">
      <alignment horizontal="left" vertical="center"/>
    </xf>
    <xf numFmtId="0" fontId="18"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9" fillId="0" borderId="7" xfId="0" applyFont="1" applyBorder="1" applyAlignment="1">
      <alignment vertical="center" wrapText="1"/>
    </xf>
    <xf numFmtId="0" fontId="19" fillId="0" borderId="7" xfId="0" applyFont="1" applyBorder="1" applyAlignment="1" applyProtection="1">
      <alignment vertical="center" wrapText="1"/>
      <protection locked="0"/>
    </xf>
    <xf numFmtId="0" fontId="3" fillId="0" borderId="0" xfId="0" applyFont="1" applyBorder="1" applyAlignment="1" applyProtection="1">
      <alignment horizontal="right" vertical="center"/>
      <protection locked="0"/>
    </xf>
    <xf numFmtId="0" fontId="0" fillId="0" borderId="0" xfId="0" applyFont="1" applyBorder="1" applyAlignment="1">
      <alignment wrapText="1"/>
    </xf>
    <xf numFmtId="0" fontId="1" fillId="0" borderId="0" xfId="0" applyFont="1" applyBorder="1" applyAlignment="1">
      <alignment horizontal="right" vertical="center" wrapText="1"/>
    </xf>
    <xf numFmtId="0" fontId="18" fillId="0" borderId="0" xfId="0" applyFont="1" applyBorder="1" applyAlignment="1">
      <alignment horizontal="center" vertical="center" wrapText="1"/>
    </xf>
    <xf numFmtId="0" fontId="8"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178" fontId="5" fillId="0" borderId="7" xfId="54" applyNumberFormat="1" applyFont="1" applyBorder="1" applyAlignment="1">
      <alignment horizontal="right" vertical="center" wrapText="1"/>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3" fillId="0" borderId="0" xfId="0" applyFont="1" applyBorder="1" applyAlignment="1" applyProtection="1">
      <alignment horizontal="right" vertical="center" wrapText="1"/>
      <protection locked="0"/>
    </xf>
    <xf numFmtId="0" fontId="3" fillId="0" borderId="0" xfId="0" applyFont="1" applyBorder="1" applyAlignment="1" applyProtection="1">
      <alignment horizontal="right" wrapText="1"/>
      <protection locked="0"/>
    </xf>
    <xf numFmtId="178" fontId="5" fillId="0" borderId="7" xfId="0" applyNumberFormat="1" applyFont="1" applyBorder="1" applyAlignment="1">
      <alignment horizontal="right" vertical="center" wrapText="1"/>
    </xf>
    <xf numFmtId="49" fontId="5" fillId="0" borderId="7" xfId="53" applyNumberFormat="1" applyFont="1" applyBorder="1" applyAlignment="1">
      <alignment horizontal="left" vertical="center" wrapText="1"/>
    </xf>
    <xf numFmtId="0" fontId="3" fillId="0" borderId="0" xfId="0" applyFont="1" applyBorder="1" applyAlignment="1" applyProtection="1">
      <alignment vertical="top" wrapText="1"/>
      <protection locked="0"/>
    </xf>
    <xf numFmtId="0" fontId="8" fillId="0" borderId="0" xfId="0" applyFont="1" applyBorder="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indent="2"/>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6" fillId="0" borderId="12" xfId="0" applyFont="1" applyBorder="1" applyAlignment="1">
      <alignment horizontal="center" vertical="center"/>
    </xf>
    <xf numFmtId="0" fontId="6" fillId="0" borderId="13" xfId="0" applyFont="1" applyBorder="1" applyAlignment="1">
      <alignment horizontal="left" vertical="center"/>
    </xf>
    <xf numFmtId="0" fontId="6" fillId="0" borderId="11" xfId="0" applyFont="1" applyBorder="1" applyAlignment="1">
      <alignment horizontal="left" vertical="center"/>
    </xf>
    <xf numFmtId="4" fontId="6" fillId="0" borderId="11" xfId="0" applyNumberFormat="1" applyFont="1" applyBorder="1" applyAlignment="1" applyProtection="1">
      <alignment horizontal="right" vertical="center"/>
      <protection locked="0"/>
    </xf>
    <xf numFmtId="0" fontId="3" fillId="0" borderId="0" xfId="0" applyFont="1" applyBorder="1" applyAlignment="1">
      <alignment horizontal="right" vertical="center" wrapText="1"/>
    </xf>
    <xf numFmtId="0" fontId="3" fillId="0" borderId="0" xfId="0" applyFont="1" applyBorder="1" applyAlignment="1" applyProtection="1">
      <alignment horizontal="right"/>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4" fontId="6" fillId="0" borderId="7" xfId="0" applyNumberFormat="1" applyFont="1" applyBorder="1" applyAlignment="1" applyProtection="1">
      <alignment horizontal="right" vertical="center"/>
      <protection locked="0"/>
    </xf>
    <xf numFmtId="0" fontId="3" fillId="0" borderId="0" xfId="0" applyFont="1" applyBorder="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6" xfId="0" applyFont="1" applyFill="1" applyBorder="1" applyAlignment="1" applyProtection="1">
      <alignment horizontal="left" vertical="center" wrapText="1"/>
    </xf>
    <xf numFmtId="0" fontId="3" fillId="0" borderId="11" xfId="0" applyFont="1" applyFill="1" applyBorder="1" applyAlignment="1" applyProtection="1">
      <alignment horizontal="left" vertical="center" wrapText="1"/>
    </xf>
    <xf numFmtId="0" fontId="3" fillId="0" borderId="11" xfId="0" applyFont="1" applyFill="1" applyBorder="1" applyAlignment="1" applyProtection="1">
      <alignment horizontal="right" vertical="center"/>
    </xf>
    <xf numFmtId="4" fontId="3" fillId="0" borderId="11" xfId="0" applyNumberFormat="1" applyFont="1" applyFill="1" applyBorder="1" applyAlignment="1" applyProtection="1">
      <alignment horizontal="right" vertical="center"/>
      <protection locked="0"/>
    </xf>
    <xf numFmtId="0" fontId="6" fillId="0" borderId="11" xfId="0" applyFont="1" applyBorder="1" applyAlignment="1">
      <alignment horizontal="right" vertical="center"/>
    </xf>
    <xf numFmtId="0" fontId="3" fillId="0" borderId="0" xfId="0" applyFont="1" applyBorder="1" applyAlignment="1">
      <alignment horizontal="right" vertical="center"/>
    </xf>
    <xf numFmtId="0" fontId="3" fillId="0" borderId="0" xfId="0" applyFont="1" applyBorder="1" applyAlignment="1">
      <alignment horizontal="right"/>
    </xf>
    <xf numFmtId="0" fontId="1" fillId="0" borderId="0" xfId="0"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4" fillId="0" borderId="7" xfId="0" applyFont="1" applyBorder="1" applyAlignment="1">
      <alignment horizontal="center" vertical="center"/>
    </xf>
    <xf numFmtId="0" fontId="20" fillId="0" borderId="7" xfId="0" applyFont="1" applyBorder="1" applyAlignment="1" applyProtection="1">
      <alignment horizontal="center" vertical="center" wrapText="1"/>
      <protection locked="0"/>
    </xf>
    <xf numFmtId="0" fontId="20" fillId="0" borderId="7" xfId="0" applyFont="1" applyBorder="1" applyAlignment="1">
      <alignment horizontal="center" vertical="center" wrapText="1"/>
    </xf>
    <xf numFmtId="0" fontId="3" fillId="0" borderId="7" xfId="0" applyFont="1" applyFill="1" applyBorder="1" applyAlignment="1" applyProtection="1">
      <alignment horizontal="left" vertical="center" wrapText="1"/>
    </xf>
    <xf numFmtId="0" fontId="3" fillId="0" borderId="7" xfId="0" applyFont="1" applyFill="1" applyBorder="1" applyAlignment="1" applyProtection="1">
      <alignment horizontal="left" vertical="center" wrapText="1"/>
      <protection locked="0"/>
    </xf>
    <xf numFmtId="0" fontId="21" fillId="0" borderId="7" xfId="0" applyFont="1" applyFill="1" applyBorder="1" applyAlignment="1" applyProtection="1">
      <alignment horizontal="left" vertical="center" wrapText="1"/>
    </xf>
    <xf numFmtId="0" fontId="21" fillId="0" borderId="7" xfId="0" applyFont="1" applyFill="1" applyBorder="1" applyAlignment="1" applyProtection="1">
      <alignment vertical="center"/>
    </xf>
    <xf numFmtId="0" fontId="5" fillId="0" borderId="7" xfId="0" applyFont="1" applyFill="1" applyBorder="1" applyAlignment="1" applyProtection="1">
      <alignment vertical="top"/>
      <protection locked="0"/>
    </xf>
    <xf numFmtId="0" fontId="0" fillId="0" borderId="0" xfId="0" applyFont="1" applyBorder="1"/>
    <xf numFmtId="0" fontId="5" fillId="0" borderId="0" xfId="0" applyFont="1" applyBorder="1" applyAlignment="1">
      <alignment horizontal="left" vertical="center"/>
    </xf>
    <xf numFmtId="0" fontId="5" fillId="0" borderId="7" xfId="0" applyFont="1" applyFill="1" applyBorder="1" applyAlignment="1" applyProtection="1">
      <alignment horizontal="center" vertical="center" wrapText="1"/>
      <protection locked="0"/>
    </xf>
    <xf numFmtId="0" fontId="5" fillId="0" borderId="7" xfId="0" applyFont="1" applyFill="1" applyBorder="1" applyAlignment="1" applyProtection="1">
      <alignment horizontal="left" vertical="top" wrapText="1"/>
      <protection locked="0"/>
    </xf>
    <xf numFmtId="0" fontId="20" fillId="0" borderId="2" xfId="0" applyFont="1" applyBorder="1" applyAlignment="1" applyProtection="1">
      <alignment horizontal="center" vertical="center" wrapText="1"/>
      <protection locked="0"/>
    </xf>
    <xf numFmtId="0" fontId="6" fillId="0" borderId="3" xfId="0" applyFont="1" applyBorder="1" applyAlignment="1">
      <alignment horizontal="left" vertical="center"/>
    </xf>
    <xf numFmtId="0" fontId="6" fillId="0" borderId="4" xfId="0" applyFont="1" applyBorder="1" applyAlignment="1">
      <alignment horizontal="left" vertical="center"/>
    </xf>
    <xf numFmtId="0" fontId="22" fillId="0" borderId="7" xfId="0" applyFont="1" applyBorder="1" applyAlignment="1">
      <alignment horizontal="center" vertical="center"/>
    </xf>
    <xf numFmtId="0" fontId="22"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4" fontId="6" fillId="0" borderId="7" xfId="0" applyNumberFormat="1" applyFont="1" applyBorder="1" applyAlignment="1" applyProtection="1">
      <alignment horizontal="right" vertical="center" wrapText="1"/>
      <protection locked="0"/>
    </xf>
    <xf numFmtId="0" fontId="1" fillId="0" borderId="0" xfId="0" applyFont="1" applyBorder="1" applyAlignment="1">
      <alignment vertical="top"/>
    </xf>
    <xf numFmtId="0" fontId="0" fillId="0" borderId="0" xfId="0" applyFont="1" applyBorder="1" applyAlignment="1">
      <alignment vertical="center"/>
    </xf>
    <xf numFmtId="0" fontId="23" fillId="0" borderId="7" xfId="0" applyFont="1" applyBorder="1" applyAlignment="1">
      <alignment horizontal="center" vertical="center"/>
    </xf>
    <xf numFmtId="0" fontId="5" fillId="0" borderId="7" xfId="0" applyFont="1" applyFill="1" applyBorder="1" applyAlignment="1" applyProtection="1">
      <alignment horizontal="left" vertical="center"/>
    </xf>
    <xf numFmtId="4" fontId="3" fillId="0" borderId="7" xfId="0" applyNumberFormat="1" applyFont="1" applyFill="1" applyBorder="1" applyAlignment="1" applyProtection="1">
      <alignment horizontal="right" vertical="center"/>
      <protection locked="0"/>
    </xf>
    <xf numFmtId="0" fontId="22" fillId="0" borderId="7" xfId="0" applyFont="1" applyBorder="1" applyAlignment="1">
      <alignment horizontal="center" vertical="center" wrapText="1"/>
    </xf>
    <xf numFmtId="0" fontId="3" fillId="0" borderId="7" xfId="0" applyFont="1" applyFill="1" applyBorder="1" applyAlignment="1" applyProtection="1">
      <alignment horizontal="right" vertical="center"/>
      <protection locked="0"/>
    </xf>
    <xf numFmtId="0" fontId="1" fillId="0" borderId="0" xfId="0" applyFont="1" applyBorder="1" applyAlignment="1">
      <alignment horizontal="center" wrapText="1"/>
    </xf>
    <xf numFmtId="0" fontId="24" fillId="0" borderId="0"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2" xfId="0" applyFont="1" applyBorder="1" applyAlignment="1">
      <alignment horizontal="center" vertical="center" wrapText="1"/>
    </xf>
    <xf numFmtId="4" fontId="5" fillId="0" borderId="7" xfId="0" applyNumberFormat="1" applyFont="1" applyFill="1" applyBorder="1" applyAlignment="1" applyProtection="1">
      <alignment horizontal="right" vertical="center"/>
    </xf>
    <xf numFmtId="4" fontId="5" fillId="0" borderId="2" xfId="0" applyNumberFormat="1" applyFont="1" applyFill="1" applyBorder="1" applyAlignment="1" applyProtection="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4" fontId="5" fillId="0" borderId="7" xfId="0" applyNumberFormat="1" applyFont="1" applyFill="1" applyBorder="1" applyAlignment="1" applyProtection="1">
      <alignment horizontal="right" vertical="center" wrapText="1"/>
    </xf>
    <xf numFmtId="0" fontId="3" fillId="0" borderId="7" xfId="0" applyFont="1" applyFill="1" applyBorder="1" applyAlignment="1" applyProtection="1">
      <alignment horizontal="left" vertical="center" wrapText="1" indent="1"/>
    </xf>
    <xf numFmtId="0" fontId="3" fillId="0" borderId="7" xfId="0" applyFont="1" applyFill="1" applyBorder="1" applyAlignment="1" applyProtection="1">
      <alignment horizontal="left" vertical="center" wrapText="1" indent="2"/>
    </xf>
    <xf numFmtId="0" fontId="20" fillId="0" borderId="2" xfId="0" applyFont="1" applyBorder="1" applyAlignment="1">
      <alignment horizontal="center" vertical="center"/>
    </xf>
    <xf numFmtId="0" fontId="20" fillId="0" borderId="4" xfId="0" applyFont="1" applyBorder="1" applyAlignment="1">
      <alignment horizontal="center" vertical="center"/>
    </xf>
    <xf numFmtId="4" fontId="5" fillId="0" borderId="7" xfId="0" applyNumberFormat="1" applyFont="1" applyFill="1" applyBorder="1" applyAlignment="1" applyProtection="1">
      <alignment horizontal="right" vertical="center" wrapText="1"/>
      <protection locked="0"/>
    </xf>
    <xf numFmtId="0" fontId="26" fillId="0" borderId="0" xfId="0" applyFont="1" applyBorder="1" applyAlignment="1">
      <alignment horizontal="center" vertical="center"/>
    </xf>
    <xf numFmtId="0" fontId="27"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6" fillId="0" borderId="7" xfId="0" applyFont="1" applyBorder="1" applyAlignment="1">
      <alignment vertical="center"/>
    </xf>
    <xf numFmtId="4" fontId="3" fillId="0" borderId="7" xfId="0" applyNumberFormat="1" applyFont="1" applyFill="1" applyBorder="1" applyAlignment="1" applyProtection="1">
      <alignment vertical="center"/>
    </xf>
    <xf numFmtId="49" fontId="6" fillId="0" borderId="7" xfId="53" applyNumberFormat="1" applyFont="1" applyBorder="1">
      <alignment horizontal="left" vertical="center" wrapText="1"/>
    </xf>
    <xf numFmtId="0" fontId="5" fillId="0" borderId="7" xfId="0" applyFont="1" applyBorder="1" applyAlignment="1">
      <alignment vertical="center"/>
    </xf>
    <xf numFmtId="49" fontId="5" fillId="0" borderId="7" xfId="53" applyNumberFormat="1" applyFont="1" applyBorder="1">
      <alignment horizontal="left" vertical="center" wrapText="1"/>
    </xf>
    <xf numFmtId="4" fontId="3" fillId="0" borderId="7" xfId="0" applyNumberFormat="1" applyFont="1" applyBorder="1" applyAlignment="1">
      <alignment horizontal="right" vertical="center"/>
    </xf>
    <xf numFmtId="0" fontId="3" fillId="0" borderId="7" xfId="0" applyFont="1" applyBorder="1" applyAlignment="1">
      <alignment vertical="center"/>
    </xf>
    <xf numFmtId="4" fontId="6" fillId="0" borderId="7" xfId="0" applyNumberFormat="1" applyFont="1" applyBorder="1" applyAlignment="1">
      <alignment horizontal="right" vertical="center"/>
    </xf>
    <xf numFmtId="0" fontId="5" fillId="0" borderId="7" xfId="0" applyFont="1" applyBorder="1" applyAlignment="1">
      <alignment horizontal="left" vertical="center"/>
    </xf>
    <xf numFmtId="0" fontId="6"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6" fillId="0" borderId="7" xfId="0" applyFont="1" applyBorder="1" applyAlignment="1">
      <alignment horizontal="center" vertical="center"/>
    </xf>
    <xf numFmtId="0" fontId="1" fillId="0" borderId="1" xfId="0" applyFont="1" applyBorder="1" applyAlignment="1">
      <alignment horizontal="center" vertical="center" wrapText="1"/>
    </xf>
    <xf numFmtId="0" fontId="3" fillId="0" borderId="7" xfId="0" applyFont="1" applyFill="1" applyBorder="1" applyAlignment="1" applyProtection="1">
      <alignment vertical="center"/>
    </xf>
    <xf numFmtId="4" fontId="3" fillId="0" borderId="7" xfId="0" applyNumberFormat="1" applyFont="1" applyFill="1" applyBorder="1" applyAlignment="1" applyProtection="1">
      <alignment horizontal="right" vertical="center"/>
    </xf>
    <xf numFmtId="178" fontId="5" fillId="0" borderId="0" xfId="0" applyNumberFormat="1" applyFont="1" applyBorder="1" applyAlignment="1">
      <alignment horizontal="right" vertical="center"/>
    </xf>
    <xf numFmtId="0" fontId="18" fillId="0" borderId="0"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1" fillId="0" borderId="2" xfId="0" applyFont="1" applyBorder="1" applyAlignment="1">
      <alignment horizontal="center" vertical="center"/>
    </xf>
    <xf numFmtId="0" fontId="3" fillId="0" borderId="6" xfId="0" applyFont="1" applyFill="1" applyBorder="1" applyAlignment="1" applyProtection="1">
      <alignment vertical="center" wrapText="1"/>
    </xf>
    <xf numFmtId="0" fontId="3" fillId="0" borderId="11" xfId="0" applyFont="1" applyFill="1" applyBorder="1" applyAlignment="1" applyProtection="1">
      <alignment vertical="center" wrapText="1"/>
    </xf>
    <xf numFmtId="4" fontId="3" fillId="0" borderId="11" xfId="0" applyNumberFormat="1" applyFont="1" applyFill="1" applyBorder="1" applyAlignment="1" applyProtection="1">
      <alignment vertical="center"/>
    </xf>
    <xf numFmtId="4" fontId="3" fillId="0" borderId="11" xfId="0" applyNumberFormat="1" applyFont="1" applyFill="1" applyBorder="1" applyAlignment="1" applyProtection="1">
      <alignment vertical="center"/>
      <protection locked="0"/>
    </xf>
    <xf numFmtId="0" fontId="6" fillId="0" borderId="7" xfId="0" applyFont="1" applyBorder="1" applyAlignment="1" applyProtection="1">
      <alignment horizontal="right" vertical="center"/>
      <protection locked="0"/>
    </xf>
    <xf numFmtId="0" fontId="1" fillId="0" borderId="0" xfId="0" applyFont="1" applyBorder="1" applyProtection="1">
      <protection locked="0"/>
    </xf>
    <xf numFmtId="0" fontId="4" fillId="0" borderId="0" xfId="0" applyFont="1" applyBorder="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1"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8" fillId="0" borderId="0" xfId="0" applyFont="1" applyBorder="1" applyAlignment="1">
      <alignment horizontal="center" vertical="top"/>
    </xf>
    <xf numFmtId="0" fontId="3" fillId="0" borderId="6" xfId="0" applyFont="1" applyBorder="1" applyAlignment="1">
      <alignment horizontal="left" vertical="center"/>
    </xf>
    <xf numFmtId="0" fontId="6" fillId="0" borderId="6" xfId="0" applyFont="1" applyBorder="1" applyAlignment="1">
      <alignment horizontal="center"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178" fontId="6" fillId="0" borderId="7" xfId="0" applyNumberFormat="1" applyFont="1" applyBorder="1" applyAlignment="1">
      <alignment horizontal="right" vertical="center"/>
    </xf>
    <xf numFmtId="0" fontId="5" fillId="0" borderId="6" xfId="0" applyFont="1" applyBorder="1" applyAlignment="1">
      <alignment horizontal="left" vertical="center"/>
    </xf>
    <xf numFmtId="0" fontId="6" fillId="0" borderId="6" xfId="0" applyFont="1" applyBorder="1" applyAlignment="1" applyProtection="1">
      <alignment horizontal="center" vertical="center"/>
      <protection locked="0"/>
    </xf>
    <xf numFmtId="0" fontId="3" fillId="0" borderId="0" xfId="0" applyFont="1" applyBorder="1" applyAlignment="1" quotePrefix="1">
      <alignment horizontal="left" vertical="center"/>
    </xf>
    <xf numFmtId="49" fontId="5" fillId="0" borderId="7" xfId="53" applyNumberFormat="1" applyFont="1" applyBorder="1" quotePrefix="1">
      <alignment horizontal="left" vertical="center" wrapText="1"/>
    </xf>
    <xf numFmtId="0" fontId="3" fillId="0" borderId="0" xfId="0" applyFont="1" applyBorder="1" applyAlignment="1" applyProtection="1" quotePrefix="1">
      <alignment horizontal="left" vertical="center"/>
      <protection locked="0"/>
    </xf>
    <xf numFmtId="0" fontId="5" fillId="0" borderId="0" xfId="0" applyFont="1" applyBorder="1" applyAlignment="1" quotePrefix="1">
      <alignment horizontal="left" vertical="center"/>
    </xf>
    <xf numFmtId="0" fontId="3" fillId="0" borderId="0" xfId="0" applyFont="1" applyBorder="1" applyAlignment="1" quotePrefix="1">
      <alignment horizontal="lef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workbookViewId="0">
      <selection activeCell="D7" sqref="D7:D12"/>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4:4">
      <c r="D1" s="114" t="s">
        <v>0</v>
      </c>
    </row>
    <row r="2" ht="36" customHeight="1" spans="1:4">
      <c r="A2" s="54" t="s">
        <v>1</v>
      </c>
      <c r="B2" s="207"/>
      <c r="C2" s="207"/>
      <c r="D2" s="207"/>
    </row>
    <row r="3" ht="21" customHeight="1" spans="1:4">
      <c r="A3" s="215" t="s">
        <v>2</v>
      </c>
      <c r="B3" s="164"/>
      <c r="C3" s="164"/>
      <c r="D3" s="113" t="s">
        <v>3</v>
      </c>
    </row>
    <row r="4" ht="19.5" customHeight="1" spans="1:4">
      <c r="A4" s="10" t="s">
        <v>4</v>
      </c>
      <c r="B4" s="12"/>
      <c r="C4" s="10" t="s">
        <v>5</v>
      </c>
      <c r="D4" s="12"/>
    </row>
    <row r="5" ht="19.5" customHeight="1" spans="1:4">
      <c r="A5" s="15" t="s">
        <v>6</v>
      </c>
      <c r="B5" s="15" t="s">
        <v>7</v>
      </c>
      <c r="C5" s="15" t="s">
        <v>8</v>
      </c>
      <c r="D5" s="15" t="s">
        <v>7</v>
      </c>
    </row>
    <row r="6" ht="19.5" customHeight="1" spans="1:4">
      <c r="A6" s="18"/>
      <c r="B6" s="18"/>
      <c r="C6" s="18"/>
      <c r="D6" s="18"/>
    </row>
    <row r="7" ht="25.4" customHeight="1" spans="1:4">
      <c r="A7" s="176" t="s">
        <v>9</v>
      </c>
      <c r="B7" s="171">
        <v>9959977.03</v>
      </c>
      <c r="C7" s="216" t="s">
        <v>10</v>
      </c>
      <c r="D7" s="171">
        <v>8789036.52</v>
      </c>
    </row>
    <row r="8" ht="25.4" customHeight="1" spans="1:4">
      <c r="A8" s="176" t="s">
        <v>11</v>
      </c>
      <c r="B8" s="171"/>
      <c r="C8" s="216" t="s">
        <v>12</v>
      </c>
      <c r="D8" s="171"/>
    </row>
    <row r="9" ht="25.4" customHeight="1" spans="1:4">
      <c r="A9" s="176" t="s">
        <v>13</v>
      </c>
      <c r="B9" s="171"/>
      <c r="C9" s="216" t="s">
        <v>14</v>
      </c>
      <c r="D9" s="171">
        <v>465386.08</v>
      </c>
    </row>
    <row r="10" ht="25.4" customHeight="1" spans="1:4">
      <c r="A10" s="176" t="s">
        <v>15</v>
      </c>
      <c r="B10" s="103"/>
      <c r="C10" s="216" t="s">
        <v>16</v>
      </c>
      <c r="D10" s="171">
        <v>337153.35</v>
      </c>
    </row>
    <row r="11" ht="25.4" customHeight="1" spans="1:4">
      <c r="A11" s="176" t="s">
        <v>17</v>
      </c>
      <c r="B11" s="171"/>
      <c r="C11" s="216" t="s">
        <v>18</v>
      </c>
      <c r="D11" s="171"/>
    </row>
    <row r="12" ht="25.4" customHeight="1" spans="1:4">
      <c r="A12" s="176" t="s">
        <v>19</v>
      </c>
      <c r="B12" s="103"/>
      <c r="C12" s="216" t="s">
        <v>20</v>
      </c>
      <c r="D12" s="171">
        <v>368401.08</v>
      </c>
    </row>
    <row r="13" ht="25.4" customHeight="1" spans="1:4">
      <c r="A13" s="176" t="s">
        <v>21</v>
      </c>
      <c r="B13" s="103"/>
      <c r="C13" s="216" t="s">
        <v>22</v>
      </c>
      <c r="D13" s="171"/>
    </row>
    <row r="14" ht="25.4" customHeight="1" spans="1:4">
      <c r="A14" s="176" t="s">
        <v>23</v>
      </c>
      <c r="B14" s="103"/>
      <c r="C14" s="170"/>
      <c r="D14" s="171"/>
    </row>
    <row r="15" ht="25.4" customHeight="1" spans="1:4">
      <c r="A15" s="208" t="s">
        <v>24</v>
      </c>
      <c r="B15" s="103"/>
      <c r="C15" s="170"/>
      <c r="D15" s="171"/>
    </row>
    <row r="16" ht="25.4" customHeight="1" spans="1:4">
      <c r="A16" s="208" t="s">
        <v>25</v>
      </c>
      <c r="B16" s="171"/>
      <c r="C16" s="170"/>
      <c r="D16" s="171"/>
    </row>
    <row r="17" ht="25.4" customHeight="1" spans="1:4">
      <c r="A17" s="209" t="s">
        <v>26</v>
      </c>
      <c r="B17" s="173">
        <v>9959977.03</v>
      </c>
      <c r="C17" s="177" t="s">
        <v>27</v>
      </c>
      <c r="D17" s="173">
        <v>9959977.03</v>
      </c>
    </row>
    <row r="18" ht="25.4" customHeight="1" spans="1:4">
      <c r="A18" s="210" t="s">
        <v>28</v>
      </c>
      <c r="B18" s="173"/>
      <c r="C18" s="211" t="s">
        <v>29</v>
      </c>
      <c r="D18" s="212"/>
    </row>
    <row r="19" ht="25.4" customHeight="1" spans="1:4">
      <c r="A19" s="213" t="s">
        <v>30</v>
      </c>
      <c r="B19" s="171"/>
      <c r="C19" s="174" t="s">
        <v>30</v>
      </c>
      <c r="D19" s="103"/>
    </row>
    <row r="20" ht="25.4" customHeight="1" spans="1:4">
      <c r="A20" s="213" t="s">
        <v>31</v>
      </c>
      <c r="B20" s="171"/>
      <c r="C20" s="174" t="s">
        <v>32</v>
      </c>
      <c r="D20" s="103"/>
    </row>
    <row r="21" ht="25.4" customHeight="1" spans="1:4">
      <c r="A21" s="214" t="s">
        <v>33</v>
      </c>
      <c r="B21" s="173">
        <v>9959977.03</v>
      </c>
      <c r="C21" s="177" t="s">
        <v>34</v>
      </c>
      <c r="D21" s="104">
        <v>9959977.03</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9" scale="75" fitToHeight="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3"/>
  <sheetViews>
    <sheetView showZeros="0" workbookViewId="0">
      <selection activeCell="B11" sqref="B11"/>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6:6">
      <c r="F1" s="115" t="s">
        <v>445</v>
      </c>
    </row>
    <row r="2" ht="28.5" customHeight="1" spans="1:6">
      <c r="A2" s="29" t="s">
        <v>446</v>
      </c>
      <c r="B2" s="29"/>
      <c r="C2" s="29"/>
      <c r="D2" s="29"/>
      <c r="E2" s="29"/>
      <c r="F2" s="29"/>
    </row>
    <row r="3" ht="15" customHeight="1" spans="1:6">
      <c r="A3" s="116" t="s">
        <v>2</v>
      </c>
      <c r="B3" s="117"/>
      <c r="C3" s="117"/>
      <c r="D3" s="66"/>
      <c r="E3" s="66"/>
      <c r="F3" s="118" t="s">
        <v>3</v>
      </c>
    </row>
    <row r="4" ht="18.75" customHeight="1" spans="1:6">
      <c r="A4" s="9" t="s">
        <v>146</v>
      </c>
      <c r="B4" s="9" t="s">
        <v>57</v>
      </c>
      <c r="C4" s="9" t="s">
        <v>58</v>
      </c>
      <c r="D4" s="15" t="s">
        <v>447</v>
      </c>
      <c r="E4" s="119"/>
      <c r="F4" s="119"/>
    </row>
    <row r="5" ht="30" customHeight="1" spans="1:6">
      <c r="A5" s="18"/>
      <c r="B5" s="18"/>
      <c r="C5" s="18"/>
      <c r="D5" s="15" t="s">
        <v>39</v>
      </c>
      <c r="E5" s="119" t="s">
        <v>66</v>
      </c>
      <c r="F5" s="119" t="s">
        <v>67</v>
      </c>
    </row>
    <row r="6" ht="16.5" customHeight="1" spans="1:6">
      <c r="A6" s="119">
        <v>1</v>
      </c>
      <c r="B6" s="119">
        <v>2</v>
      </c>
      <c r="C6" s="119">
        <v>3</v>
      </c>
      <c r="D6" s="119">
        <v>4</v>
      </c>
      <c r="E6" s="119">
        <v>5</v>
      </c>
      <c r="F6" s="119">
        <v>6</v>
      </c>
    </row>
    <row r="7" ht="24" customHeight="1" spans="1:6">
      <c r="A7" s="119"/>
      <c r="B7" s="119"/>
      <c r="C7" s="119"/>
      <c r="D7" s="119"/>
      <c r="E7" s="119"/>
      <c r="F7" s="119"/>
    </row>
    <row r="8" ht="24" customHeight="1" spans="1:6">
      <c r="A8" s="119"/>
      <c r="B8" s="119"/>
      <c r="C8" s="119"/>
      <c r="D8" s="119"/>
      <c r="E8" s="119"/>
      <c r="F8" s="119"/>
    </row>
    <row r="9" ht="24" customHeight="1" spans="1:6">
      <c r="A9" s="119"/>
      <c r="B9" s="119"/>
      <c r="C9" s="119"/>
      <c r="D9" s="119"/>
      <c r="E9" s="119"/>
      <c r="F9" s="119"/>
    </row>
    <row r="10" ht="24" customHeight="1" spans="1:6">
      <c r="A10" s="119"/>
      <c r="B10" s="119"/>
      <c r="C10" s="119"/>
      <c r="D10" s="119"/>
      <c r="E10" s="119"/>
      <c r="F10" s="119"/>
    </row>
    <row r="11" ht="24" customHeight="1" spans="1:6">
      <c r="A11" s="119"/>
      <c r="B11" s="119"/>
      <c r="C11" s="119"/>
      <c r="D11" s="119"/>
      <c r="E11" s="119"/>
      <c r="F11" s="119"/>
    </row>
    <row r="12" ht="24" customHeight="1" spans="1:6">
      <c r="A12" s="31"/>
      <c r="B12" s="31"/>
      <c r="C12" s="31"/>
      <c r="D12" s="23"/>
      <c r="E12" s="23"/>
      <c r="F12" s="23"/>
    </row>
    <row r="13" s="38" customFormat="1" ht="17.25" customHeight="1" spans="1:6">
      <c r="A13" s="120" t="s">
        <v>91</v>
      </c>
      <c r="B13" s="121"/>
      <c r="C13" s="121" t="s">
        <v>91</v>
      </c>
      <c r="D13" s="28"/>
      <c r="E13" s="28"/>
      <c r="F13" s="28"/>
    </row>
  </sheetData>
  <mergeCells count="6">
    <mergeCell ref="A2:F2"/>
    <mergeCell ref="D4:F4"/>
    <mergeCell ref="A13:C13"/>
    <mergeCell ref="A4:A5"/>
    <mergeCell ref="B4:B5"/>
    <mergeCell ref="C4:C5"/>
  </mergeCells>
  <pageMargins left="0.751388888888889" right="0.751388888888889" top="1" bottom="1" header="0.5" footer="0.5"/>
  <pageSetup paperSize="9" scale="6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8"/>
  <sheetViews>
    <sheetView showZeros="0" workbookViewId="0">
      <selection activeCell="I21" sqref="I21"/>
    </sheetView>
  </sheetViews>
  <sheetFormatPr defaultColWidth="10.3833333333333" defaultRowHeight="14.25" customHeight="1"/>
  <cols>
    <col min="1" max="1" width="36.625" customWidth="1"/>
    <col min="2" max="2" width="14.125" customWidth="1"/>
    <col min="3" max="3" width="24.625" customWidth="1"/>
    <col min="4" max="5" width="4.375" customWidth="1"/>
    <col min="6" max="6" width="19.375" customWidth="1"/>
    <col min="7" max="16384" width="10.3833333333333" customWidth="1"/>
  </cols>
  <sheetData>
    <row r="1" ht="13.5" customHeight="1" spans="15:17">
      <c r="O1" s="60"/>
      <c r="P1" s="60"/>
      <c r="Q1" s="113" t="s">
        <v>448</v>
      </c>
    </row>
    <row r="2" ht="27.75" customHeight="1" spans="1:17">
      <c r="A2" s="63" t="s">
        <v>449</v>
      </c>
      <c r="B2" s="29"/>
      <c r="C2" s="29"/>
      <c r="D2" s="29"/>
      <c r="E2" s="29"/>
      <c r="F2" s="29"/>
      <c r="G2" s="29"/>
      <c r="H2" s="29"/>
      <c r="I2" s="29"/>
      <c r="J2" s="29"/>
      <c r="K2" s="55"/>
      <c r="L2" s="29"/>
      <c r="M2" s="29"/>
      <c r="N2" s="29"/>
      <c r="O2" s="55"/>
      <c r="P2" s="55"/>
      <c r="Q2" s="29"/>
    </row>
    <row r="3" ht="18.75" customHeight="1" spans="1:17">
      <c r="A3" s="215" t="s">
        <v>2</v>
      </c>
      <c r="B3" s="6"/>
      <c r="C3" s="6"/>
      <c r="D3" s="6"/>
      <c r="E3" s="6"/>
      <c r="F3" s="6"/>
      <c r="G3" s="6"/>
      <c r="H3" s="6"/>
      <c r="I3" s="6"/>
      <c r="J3" s="6"/>
      <c r="O3" s="95"/>
      <c r="P3" s="95"/>
      <c r="Q3" s="114" t="s">
        <v>137</v>
      </c>
    </row>
    <row r="4" ht="15.75" customHeight="1" spans="1:17">
      <c r="A4" s="9" t="s">
        <v>450</v>
      </c>
      <c r="B4" s="81" t="s">
        <v>451</v>
      </c>
      <c r="C4" s="81" t="s">
        <v>452</v>
      </c>
      <c r="D4" s="81" t="s">
        <v>453</v>
      </c>
      <c r="E4" s="81" t="s">
        <v>454</v>
      </c>
      <c r="F4" s="81" t="s">
        <v>455</v>
      </c>
      <c r="G4" s="70" t="s">
        <v>153</v>
      </c>
      <c r="H4" s="70"/>
      <c r="I4" s="70"/>
      <c r="J4" s="70"/>
      <c r="K4" s="82"/>
      <c r="L4" s="70"/>
      <c r="M4" s="70"/>
      <c r="N4" s="70"/>
      <c r="O4" s="97"/>
      <c r="P4" s="82"/>
      <c r="Q4" s="98"/>
    </row>
    <row r="5" ht="17.25" customHeight="1" spans="1:17">
      <c r="A5" s="14"/>
      <c r="B5" s="83"/>
      <c r="C5" s="83"/>
      <c r="D5" s="83"/>
      <c r="E5" s="83"/>
      <c r="F5" s="83"/>
      <c r="G5" s="83" t="s">
        <v>39</v>
      </c>
      <c r="H5" s="83" t="s">
        <v>42</v>
      </c>
      <c r="I5" s="83" t="s">
        <v>456</v>
      </c>
      <c r="J5" s="83" t="s">
        <v>457</v>
      </c>
      <c r="K5" s="84" t="s">
        <v>458</v>
      </c>
      <c r="L5" s="99" t="s">
        <v>459</v>
      </c>
      <c r="M5" s="99"/>
      <c r="N5" s="99"/>
      <c r="O5" s="100"/>
      <c r="P5" s="101"/>
      <c r="Q5" s="85"/>
    </row>
    <row r="6" ht="54" customHeight="1" spans="1:17">
      <c r="A6" s="17"/>
      <c r="B6" s="85"/>
      <c r="C6" s="85"/>
      <c r="D6" s="85"/>
      <c r="E6" s="85"/>
      <c r="F6" s="85"/>
      <c r="G6" s="85"/>
      <c r="H6" s="85" t="s">
        <v>41</v>
      </c>
      <c r="I6" s="85"/>
      <c r="J6" s="85"/>
      <c r="K6" s="86"/>
      <c r="L6" s="85" t="s">
        <v>41</v>
      </c>
      <c r="M6" s="85" t="s">
        <v>52</v>
      </c>
      <c r="N6" s="85" t="s">
        <v>160</v>
      </c>
      <c r="O6" s="102" t="s">
        <v>48</v>
      </c>
      <c r="P6" s="86" t="s">
        <v>49</v>
      </c>
      <c r="Q6" s="85" t="s">
        <v>50</v>
      </c>
    </row>
    <row r="7" ht="15" customHeight="1" spans="1:17">
      <c r="A7" s="18">
        <v>1</v>
      </c>
      <c r="B7" s="106">
        <v>2</v>
      </c>
      <c r="C7" s="106">
        <v>3</v>
      </c>
      <c r="D7" s="106">
        <v>4</v>
      </c>
      <c r="E7" s="106">
        <v>5</v>
      </c>
      <c r="F7" s="106">
        <v>6</v>
      </c>
      <c r="G7" s="107">
        <v>7</v>
      </c>
      <c r="H7" s="107">
        <v>8</v>
      </c>
      <c r="I7" s="107">
        <v>9</v>
      </c>
      <c r="J7" s="107">
        <v>10</v>
      </c>
      <c r="K7" s="107">
        <v>11</v>
      </c>
      <c r="L7" s="107">
        <v>12</v>
      </c>
      <c r="M7" s="107">
        <v>13</v>
      </c>
      <c r="N7" s="107">
        <v>14</v>
      </c>
      <c r="O7" s="107">
        <v>15</v>
      </c>
      <c r="P7" s="107">
        <v>16</v>
      </c>
      <c r="Q7" s="107">
        <v>17</v>
      </c>
    </row>
    <row r="8" ht="21" customHeight="1" spans="1:17">
      <c r="A8" s="108" t="s">
        <v>54</v>
      </c>
      <c r="B8" s="109"/>
      <c r="C8" s="109"/>
      <c r="D8" s="109"/>
      <c r="E8" s="110"/>
      <c r="F8" s="111"/>
      <c r="G8" s="111"/>
      <c r="H8" s="111"/>
      <c r="I8" s="23"/>
      <c r="J8" s="23"/>
      <c r="K8" s="23"/>
      <c r="L8" s="23"/>
      <c r="M8" s="23"/>
      <c r="N8" s="23"/>
      <c r="O8" s="23"/>
      <c r="P8" s="23"/>
      <c r="Q8" s="23"/>
    </row>
    <row r="9" ht="21" customHeight="1" spans="1:17">
      <c r="A9" s="108" t="str">
        <f t="shared" ref="A9:A14" si="0">"    "&amp;"公务用车运行维护费"</f>
        <v>    公务用车运行维护费</v>
      </c>
      <c r="B9" s="109" t="s">
        <v>460</v>
      </c>
      <c r="C9" s="109" t="s">
        <v>461</v>
      </c>
      <c r="D9" s="109" t="s">
        <v>462</v>
      </c>
      <c r="E9" s="110">
        <v>1</v>
      </c>
      <c r="F9" s="111"/>
      <c r="G9" s="111">
        <v>20000</v>
      </c>
      <c r="H9" s="111">
        <v>20000</v>
      </c>
      <c r="I9" s="23"/>
      <c r="J9" s="23"/>
      <c r="K9" s="23"/>
      <c r="L9" s="23"/>
      <c r="M9" s="23"/>
      <c r="N9" s="23"/>
      <c r="O9" s="23"/>
      <c r="P9" s="23"/>
      <c r="Q9" s="23"/>
    </row>
    <row r="10" ht="21" customHeight="1" spans="1:17">
      <c r="A10" s="108" t="str">
        <f t="shared" si="0"/>
        <v>    公务用车运行维护费</v>
      </c>
      <c r="B10" s="109" t="s">
        <v>463</v>
      </c>
      <c r="C10" s="109" t="s">
        <v>461</v>
      </c>
      <c r="D10" s="109" t="s">
        <v>462</v>
      </c>
      <c r="E10" s="110">
        <v>1</v>
      </c>
      <c r="F10" s="111"/>
      <c r="G10" s="111">
        <v>200000</v>
      </c>
      <c r="H10" s="111">
        <v>200000</v>
      </c>
      <c r="I10" s="23"/>
      <c r="J10" s="23"/>
      <c r="K10" s="23"/>
      <c r="L10" s="23"/>
      <c r="M10" s="23"/>
      <c r="N10" s="23"/>
      <c r="O10" s="23"/>
      <c r="P10" s="23"/>
      <c r="Q10" s="23"/>
    </row>
    <row r="11" ht="21" customHeight="1" spans="1:17">
      <c r="A11" s="108" t="str">
        <f t="shared" si="0"/>
        <v>    公务用车运行维护费</v>
      </c>
      <c r="B11" s="109" t="s">
        <v>464</v>
      </c>
      <c r="C11" s="109" t="s">
        <v>465</v>
      </c>
      <c r="D11" s="109" t="s">
        <v>462</v>
      </c>
      <c r="E11" s="110">
        <v>1</v>
      </c>
      <c r="F11" s="111"/>
      <c r="G11" s="111">
        <v>10000</v>
      </c>
      <c r="H11" s="111">
        <v>10000</v>
      </c>
      <c r="I11" s="23"/>
      <c r="J11" s="23"/>
      <c r="K11" s="23"/>
      <c r="L11" s="23"/>
      <c r="M11" s="23"/>
      <c r="N11" s="23"/>
      <c r="O11" s="23"/>
      <c r="P11" s="23"/>
      <c r="Q11" s="23"/>
    </row>
    <row r="12" ht="21" customHeight="1" spans="1:17">
      <c r="A12" s="108" t="str">
        <f t="shared" si="0"/>
        <v>    公务用车运行维护费</v>
      </c>
      <c r="B12" s="109" t="s">
        <v>466</v>
      </c>
      <c r="C12" s="109" t="s">
        <v>465</v>
      </c>
      <c r="D12" s="109" t="s">
        <v>462</v>
      </c>
      <c r="E12" s="110">
        <v>1</v>
      </c>
      <c r="F12" s="111"/>
      <c r="G12" s="111">
        <v>550000</v>
      </c>
      <c r="H12" s="111">
        <v>550000</v>
      </c>
      <c r="I12" s="23"/>
      <c r="J12" s="23"/>
      <c r="K12" s="23"/>
      <c r="L12" s="23"/>
      <c r="M12" s="23"/>
      <c r="N12" s="23"/>
      <c r="O12" s="23"/>
      <c r="P12" s="23"/>
      <c r="Q12" s="23"/>
    </row>
    <row r="13" ht="21" customHeight="1" spans="1:17">
      <c r="A13" s="108" t="str">
        <f t="shared" si="0"/>
        <v>    公务用车运行维护费</v>
      </c>
      <c r="B13" s="109" t="s">
        <v>467</v>
      </c>
      <c r="C13" s="109" t="s">
        <v>468</v>
      </c>
      <c r="D13" s="109" t="s">
        <v>469</v>
      </c>
      <c r="E13" s="110">
        <v>1</v>
      </c>
      <c r="F13" s="111"/>
      <c r="G13" s="111">
        <v>10000</v>
      </c>
      <c r="H13" s="111">
        <v>10000</v>
      </c>
      <c r="I13" s="23"/>
      <c r="J13" s="23"/>
      <c r="K13" s="23"/>
      <c r="L13" s="23"/>
      <c r="M13" s="23"/>
      <c r="N13" s="23"/>
      <c r="O13" s="23"/>
      <c r="P13" s="23"/>
      <c r="Q13" s="23"/>
    </row>
    <row r="14" ht="21" customHeight="1" spans="1:17">
      <c r="A14" s="108" t="str">
        <f t="shared" si="0"/>
        <v>    公务用车运行维护费</v>
      </c>
      <c r="B14" s="109" t="s">
        <v>470</v>
      </c>
      <c r="C14" s="109" t="s">
        <v>468</v>
      </c>
      <c r="D14" s="109" t="s">
        <v>469</v>
      </c>
      <c r="E14" s="110">
        <v>1</v>
      </c>
      <c r="F14" s="111"/>
      <c r="G14" s="111">
        <v>150000</v>
      </c>
      <c r="H14" s="111">
        <v>150000</v>
      </c>
      <c r="I14" s="23"/>
      <c r="J14" s="23"/>
      <c r="K14" s="23"/>
      <c r="L14" s="23"/>
      <c r="M14" s="23"/>
      <c r="N14" s="23"/>
      <c r="O14" s="23"/>
      <c r="P14" s="23"/>
      <c r="Q14" s="23"/>
    </row>
    <row r="15" ht="21" customHeight="1" spans="1:17">
      <c r="A15" s="108" t="str">
        <f>"    "&amp;"香格里拉市机关事务管理局后勤工作专项经费"</f>
        <v>    香格里拉市机关事务管理局后勤工作专项经费</v>
      </c>
      <c r="B15" s="109" t="s">
        <v>471</v>
      </c>
      <c r="C15" s="109" t="s">
        <v>472</v>
      </c>
      <c r="D15" s="109" t="s">
        <v>473</v>
      </c>
      <c r="E15" s="110">
        <v>100</v>
      </c>
      <c r="F15" s="111"/>
      <c r="G15" s="111">
        <v>25000</v>
      </c>
      <c r="H15" s="111">
        <v>25000</v>
      </c>
      <c r="I15" s="23"/>
      <c r="J15" s="23"/>
      <c r="K15" s="23"/>
      <c r="L15" s="23"/>
      <c r="M15" s="23"/>
      <c r="N15" s="23"/>
      <c r="O15" s="23"/>
      <c r="P15" s="23"/>
      <c r="Q15" s="23"/>
    </row>
    <row r="16" ht="21" customHeight="1" spans="1:17">
      <c r="A16" s="108" t="str">
        <f>"    "&amp;"香格里拉市机关事务管理局后勤工作专项经费"</f>
        <v>    香格里拉市机关事务管理局后勤工作专项经费</v>
      </c>
      <c r="B16" s="109" t="s">
        <v>474</v>
      </c>
      <c r="C16" s="109" t="s">
        <v>475</v>
      </c>
      <c r="D16" s="109" t="s">
        <v>476</v>
      </c>
      <c r="E16" s="110">
        <v>50</v>
      </c>
      <c r="F16" s="111"/>
      <c r="G16" s="111">
        <v>25000</v>
      </c>
      <c r="H16" s="111">
        <v>25000</v>
      </c>
      <c r="I16" s="23"/>
      <c r="J16" s="23"/>
      <c r="K16" s="23"/>
      <c r="L16" s="23"/>
      <c r="M16" s="23"/>
      <c r="N16" s="23"/>
      <c r="O16" s="23"/>
      <c r="P16" s="23"/>
      <c r="Q16" s="23"/>
    </row>
    <row r="17" ht="21" customHeight="1" spans="1:17">
      <c r="A17" s="108" t="str">
        <f>"    "&amp;"香格里拉市行政中心物业及职工餐厅服务专项经费"</f>
        <v>    香格里拉市行政中心物业及职工餐厅服务专项经费</v>
      </c>
      <c r="B17" s="109" t="s">
        <v>477</v>
      </c>
      <c r="C17" s="109" t="s">
        <v>478</v>
      </c>
      <c r="D17" s="109" t="s">
        <v>469</v>
      </c>
      <c r="E17" s="110">
        <v>1</v>
      </c>
      <c r="F17" s="111"/>
      <c r="G17" s="111">
        <v>800000</v>
      </c>
      <c r="H17" s="111">
        <v>800000</v>
      </c>
      <c r="I17" s="23"/>
      <c r="J17" s="23"/>
      <c r="K17" s="23"/>
      <c r="L17" s="23"/>
      <c r="M17" s="23"/>
      <c r="N17" s="23"/>
      <c r="O17" s="23"/>
      <c r="P17" s="23"/>
      <c r="Q17" s="23"/>
    </row>
    <row r="18" s="38" customFormat="1" ht="21" customHeight="1" spans="1:17">
      <c r="A18" s="90" t="s">
        <v>91</v>
      </c>
      <c r="B18" s="91"/>
      <c r="C18" s="91"/>
      <c r="D18" s="91"/>
      <c r="E18" s="112"/>
      <c r="F18" s="28"/>
      <c r="G18" s="111">
        <v>1790000</v>
      </c>
      <c r="H18" s="111">
        <v>1790000</v>
      </c>
      <c r="I18" s="28"/>
      <c r="J18" s="28"/>
      <c r="K18" s="28"/>
      <c r="L18" s="28"/>
      <c r="M18" s="28"/>
      <c r="N18" s="28"/>
      <c r="O18" s="28"/>
      <c r="P18" s="28"/>
      <c r="Q18" s="28"/>
    </row>
  </sheetData>
  <mergeCells count="16">
    <mergeCell ref="A2:Q2"/>
    <mergeCell ref="A3:F3"/>
    <mergeCell ref="G4:Q4"/>
    <mergeCell ref="L5:Q5"/>
    <mergeCell ref="A18:E18"/>
    <mergeCell ref="A4:A6"/>
    <mergeCell ref="B4:B6"/>
    <mergeCell ref="C4:C6"/>
    <mergeCell ref="D4:D6"/>
    <mergeCell ref="E4:E6"/>
    <mergeCell ref="F4:F6"/>
    <mergeCell ref="G5:G6"/>
    <mergeCell ref="H5:H6"/>
    <mergeCell ref="I5:I6"/>
    <mergeCell ref="J5:J6"/>
    <mergeCell ref="K5:K6"/>
  </mergeCells>
  <pageMargins left="0.751388888888889" right="0.751388888888889" top="1" bottom="1" header="0.5" footer="0.5"/>
  <pageSetup paperSize="9" scale="75"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7"/>
  <sheetViews>
    <sheetView showZeros="0" workbookViewId="0">
      <selection activeCell="A3" sqref="A3:C3"/>
    </sheetView>
  </sheetViews>
  <sheetFormatPr defaultColWidth="10.3833333333333" defaultRowHeight="14.25" customHeight="1"/>
  <cols>
    <col min="1" max="16384" width="10.3833333333333" customWidth="1"/>
  </cols>
  <sheetData>
    <row r="1" ht="13.5" customHeight="1" spans="1:14">
      <c r="A1" s="68"/>
      <c r="B1" s="68"/>
      <c r="C1" s="68"/>
      <c r="D1" s="68"/>
      <c r="E1" s="68"/>
      <c r="F1" s="68"/>
      <c r="G1" s="68"/>
      <c r="H1" s="79"/>
      <c r="I1" s="68"/>
      <c r="J1" s="68"/>
      <c r="K1" s="68"/>
      <c r="L1" s="60"/>
      <c r="M1" s="75"/>
      <c r="N1" s="94" t="s">
        <v>479</v>
      </c>
    </row>
    <row r="2" ht="27.75" customHeight="1" spans="1:14">
      <c r="A2" s="63" t="s">
        <v>480</v>
      </c>
      <c r="B2" s="64"/>
      <c r="C2" s="64"/>
      <c r="D2" s="64"/>
      <c r="E2" s="64"/>
      <c r="F2" s="64"/>
      <c r="G2" s="64"/>
      <c r="H2" s="80"/>
      <c r="I2" s="64"/>
      <c r="J2" s="64"/>
      <c r="K2" s="64"/>
      <c r="L2" s="55"/>
      <c r="M2" s="80"/>
      <c r="N2" s="64"/>
    </row>
    <row r="3" ht="18.75" customHeight="1" spans="1:14">
      <c r="A3" s="219" t="s">
        <v>2</v>
      </c>
      <c r="B3" s="66"/>
      <c r="C3" s="66"/>
      <c r="D3" s="66"/>
      <c r="E3" s="66"/>
      <c r="F3" s="66"/>
      <c r="G3" s="66"/>
      <c r="H3" s="79"/>
      <c r="I3" s="68"/>
      <c r="J3" s="68"/>
      <c r="K3" s="68"/>
      <c r="L3" s="95"/>
      <c r="M3" s="76"/>
      <c r="N3" s="96" t="s">
        <v>137</v>
      </c>
    </row>
    <row r="4" ht="15.75" customHeight="1" spans="1:14">
      <c r="A4" s="9" t="s">
        <v>450</v>
      </c>
      <c r="B4" s="81" t="s">
        <v>481</v>
      </c>
      <c r="C4" s="81" t="s">
        <v>482</v>
      </c>
      <c r="D4" s="70" t="s">
        <v>153</v>
      </c>
      <c r="E4" s="70"/>
      <c r="F4" s="70"/>
      <c r="G4" s="70"/>
      <c r="H4" s="82"/>
      <c r="I4" s="70"/>
      <c r="J4" s="70"/>
      <c r="K4" s="70"/>
      <c r="L4" s="97"/>
      <c r="M4" s="82"/>
      <c r="N4" s="98"/>
    </row>
    <row r="5" ht="17.25" customHeight="1" spans="1:14">
      <c r="A5" s="14"/>
      <c r="B5" s="83"/>
      <c r="C5" s="83"/>
      <c r="D5" s="83" t="s">
        <v>39</v>
      </c>
      <c r="E5" s="83" t="s">
        <v>42</v>
      </c>
      <c r="F5" s="83" t="s">
        <v>456</v>
      </c>
      <c r="G5" s="83" t="s">
        <v>457</v>
      </c>
      <c r="H5" s="84" t="s">
        <v>458</v>
      </c>
      <c r="I5" s="99" t="s">
        <v>459</v>
      </c>
      <c r="J5" s="99"/>
      <c r="K5" s="99"/>
      <c r="L5" s="100"/>
      <c r="M5" s="101"/>
      <c r="N5" s="85"/>
    </row>
    <row r="6" ht="54" customHeight="1" spans="1:14">
      <c r="A6" s="17"/>
      <c r="B6" s="85"/>
      <c r="C6" s="85"/>
      <c r="D6" s="85"/>
      <c r="E6" s="85"/>
      <c r="F6" s="85"/>
      <c r="G6" s="85"/>
      <c r="H6" s="86"/>
      <c r="I6" s="85" t="s">
        <v>41</v>
      </c>
      <c r="J6" s="85" t="s">
        <v>52</v>
      </c>
      <c r="K6" s="85" t="s">
        <v>160</v>
      </c>
      <c r="L6" s="102" t="s">
        <v>48</v>
      </c>
      <c r="M6" s="86" t="s">
        <v>49</v>
      </c>
      <c r="N6" s="85" t="s">
        <v>50</v>
      </c>
    </row>
    <row r="7" ht="15" customHeight="1" spans="1:14">
      <c r="A7" s="17">
        <v>1</v>
      </c>
      <c r="B7" s="85">
        <v>2</v>
      </c>
      <c r="C7" s="85">
        <v>3</v>
      </c>
      <c r="D7" s="86">
        <v>4</v>
      </c>
      <c r="E7" s="86">
        <v>5</v>
      </c>
      <c r="F7" s="86">
        <v>6</v>
      </c>
      <c r="G7" s="86">
        <v>7</v>
      </c>
      <c r="H7" s="86">
        <v>8</v>
      </c>
      <c r="I7" s="86">
        <v>9</v>
      </c>
      <c r="J7" s="86">
        <v>10</v>
      </c>
      <c r="K7" s="86">
        <v>11</v>
      </c>
      <c r="L7" s="86">
        <v>12</v>
      </c>
      <c r="M7" s="86">
        <v>13</v>
      </c>
      <c r="N7" s="86">
        <v>14</v>
      </c>
    </row>
    <row r="8" ht="21" customHeight="1" spans="1:14">
      <c r="A8" s="87"/>
      <c r="B8" s="88"/>
      <c r="C8" s="88"/>
      <c r="D8" s="89"/>
      <c r="E8" s="89"/>
      <c r="F8" s="89"/>
      <c r="G8" s="89"/>
      <c r="H8" s="89"/>
      <c r="I8" s="89"/>
      <c r="J8" s="89"/>
      <c r="K8" s="89"/>
      <c r="L8" s="103"/>
      <c r="M8" s="89"/>
      <c r="N8" s="89"/>
    </row>
    <row r="9" ht="21" customHeight="1" spans="1:14">
      <c r="A9" s="87"/>
      <c r="B9" s="88"/>
      <c r="C9" s="88"/>
      <c r="D9" s="89"/>
      <c r="E9" s="89"/>
      <c r="F9" s="89"/>
      <c r="G9" s="89"/>
      <c r="H9" s="89"/>
      <c r="I9" s="89"/>
      <c r="J9" s="89"/>
      <c r="K9" s="89"/>
      <c r="L9" s="103"/>
      <c r="M9" s="89"/>
      <c r="N9" s="89"/>
    </row>
    <row r="10" ht="21" customHeight="1" spans="1:14">
      <c r="A10" s="87"/>
      <c r="B10" s="88"/>
      <c r="C10" s="88"/>
      <c r="D10" s="89"/>
      <c r="E10" s="89"/>
      <c r="F10" s="89"/>
      <c r="G10" s="89"/>
      <c r="H10" s="89"/>
      <c r="I10" s="89"/>
      <c r="J10" s="89"/>
      <c r="K10" s="89"/>
      <c r="L10" s="103"/>
      <c r="M10" s="89"/>
      <c r="N10" s="89"/>
    </row>
    <row r="11" ht="21" customHeight="1" spans="1:14">
      <c r="A11" s="87"/>
      <c r="B11" s="88"/>
      <c r="C11" s="88"/>
      <c r="D11" s="89"/>
      <c r="E11" s="89"/>
      <c r="F11" s="89"/>
      <c r="G11" s="89"/>
      <c r="H11" s="89"/>
      <c r="I11" s="89"/>
      <c r="J11" s="89"/>
      <c r="K11" s="89"/>
      <c r="L11" s="103"/>
      <c r="M11" s="89"/>
      <c r="N11" s="89"/>
    </row>
    <row r="12" ht="21" customHeight="1" spans="1:14">
      <c r="A12" s="87"/>
      <c r="B12" s="88"/>
      <c r="C12" s="88"/>
      <c r="D12" s="89"/>
      <c r="E12" s="89"/>
      <c r="F12" s="89"/>
      <c r="G12" s="89"/>
      <c r="H12" s="89"/>
      <c r="I12" s="89"/>
      <c r="J12" s="89"/>
      <c r="K12" s="89"/>
      <c r="L12" s="103"/>
      <c r="M12" s="89"/>
      <c r="N12" s="89"/>
    </row>
    <row r="13" ht="21" customHeight="1" spans="1:14">
      <c r="A13" s="87"/>
      <c r="B13" s="88"/>
      <c r="C13" s="88"/>
      <c r="D13" s="89"/>
      <c r="E13" s="89"/>
      <c r="F13" s="89"/>
      <c r="G13" s="89"/>
      <c r="H13" s="89"/>
      <c r="I13" s="89"/>
      <c r="J13" s="89"/>
      <c r="K13" s="89"/>
      <c r="L13" s="103"/>
      <c r="M13" s="89"/>
      <c r="N13" s="89"/>
    </row>
    <row r="14" ht="21" customHeight="1" spans="1:14">
      <c r="A14" s="87"/>
      <c r="B14" s="88"/>
      <c r="C14" s="88"/>
      <c r="D14" s="89"/>
      <c r="E14" s="89"/>
      <c r="F14" s="89"/>
      <c r="G14" s="89"/>
      <c r="H14" s="89"/>
      <c r="I14" s="89"/>
      <c r="J14" s="89"/>
      <c r="K14" s="89"/>
      <c r="L14" s="103"/>
      <c r="M14" s="89"/>
      <c r="N14" s="89"/>
    </row>
    <row r="15" ht="21" customHeight="1" spans="1:14">
      <c r="A15" s="87"/>
      <c r="B15" s="88"/>
      <c r="C15" s="88"/>
      <c r="D15" s="89"/>
      <c r="E15" s="89"/>
      <c r="F15" s="89"/>
      <c r="G15" s="89"/>
      <c r="H15" s="89"/>
      <c r="I15" s="89"/>
      <c r="J15" s="89"/>
      <c r="K15" s="89"/>
      <c r="L15" s="103"/>
      <c r="M15" s="89"/>
      <c r="N15" s="89"/>
    </row>
    <row r="16" ht="21" customHeight="1" spans="1:14">
      <c r="A16" s="87"/>
      <c r="B16" s="88"/>
      <c r="C16" s="88"/>
      <c r="D16" s="89"/>
      <c r="E16" s="89"/>
      <c r="F16" s="89"/>
      <c r="G16" s="89"/>
      <c r="H16" s="89"/>
      <c r="I16" s="89"/>
      <c r="J16" s="89"/>
      <c r="K16" s="89"/>
      <c r="L16" s="103"/>
      <c r="M16" s="89"/>
      <c r="N16" s="89"/>
    </row>
    <row r="17" s="38" customFormat="1" ht="21" customHeight="1" spans="1:14">
      <c r="A17" s="90" t="s">
        <v>91</v>
      </c>
      <c r="B17" s="91"/>
      <c r="C17" s="92"/>
      <c r="D17" s="93"/>
      <c r="E17" s="93"/>
      <c r="F17" s="93"/>
      <c r="G17" s="93"/>
      <c r="H17" s="93"/>
      <c r="I17" s="93"/>
      <c r="J17" s="93"/>
      <c r="K17" s="93"/>
      <c r="L17" s="104"/>
      <c r="M17" s="93"/>
      <c r="N17" s="93"/>
    </row>
  </sheetData>
  <mergeCells count="13">
    <mergeCell ref="A2:N2"/>
    <mergeCell ref="A3:C3"/>
    <mergeCell ref="D4:N4"/>
    <mergeCell ref="I5:N5"/>
    <mergeCell ref="A17:C17"/>
    <mergeCell ref="A4:A6"/>
    <mergeCell ref="B4:B6"/>
    <mergeCell ref="C4:C6"/>
    <mergeCell ref="D5:D6"/>
    <mergeCell ref="E5:E6"/>
    <mergeCell ref="F5:F6"/>
    <mergeCell ref="G5:G6"/>
    <mergeCell ref="H5:H6"/>
  </mergeCells>
  <pageMargins left="0.751388888888889" right="0.751388888888889" top="1" bottom="1" header="0.5" footer="0.5"/>
  <pageSetup paperSize="9" scale="50"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3"/>
  <sheetViews>
    <sheetView showZeros="0" workbookViewId="0">
      <selection activeCell="G17" sqref="G17"/>
    </sheetView>
  </sheetViews>
  <sheetFormatPr defaultColWidth="10" defaultRowHeight="14.25" customHeight="1"/>
  <cols>
    <col min="1" max="1" width="19.1333333333333" style="61" customWidth="1"/>
    <col min="2" max="2" width="10" style="61" customWidth="1"/>
    <col min="3" max="3" width="14.8833333333333" style="61" customWidth="1"/>
    <col min="4" max="16384" width="10" style="61" customWidth="1"/>
  </cols>
  <sheetData>
    <row r="1" ht="13.5" customHeight="1" spans="4:24">
      <c r="D1" s="62"/>
      <c r="W1" s="75"/>
      <c r="X1" s="75" t="s">
        <v>483</v>
      </c>
    </row>
    <row r="2" ht="27.75" customHeight="1" spans="1:24">
      <c r="A2" s="63" t="s">
        <v>484</v>
      </c>
      <c r="B2" s="64"/>
      <c r="C2" s="64"/>
      <c r="D2" s="64"/>
      <c r="E2" s="64"/>
      <c r="F2" s="64"/>
      <c r="G2" s="64"/>
      <c r="H2" s="64"/>
      <c r="I2" s="64"/>
      <c r="J2" s="64"/>
      <c r="K2" s="64"/>
      <c r="L2" s="64"/>
      <c r="M2" s="64"/>
      <c r="N2" s="64"/>
      <c r="O2" s="64"/>
      <c r="P2" s="64"/>
      <c r="Q2" s="64"/>
      <c r="R2" s="64"/>
      <c r="S2" s="64"/>
      <c r="T2" s="64"/>
      <c r="U2" s="64"/>
      <c r="V2" s="64"/>
      <c r="W2" s="64"/>
      <c r="X2" s="64"/>
    </row>
    <row r="3" ht="18" customHeight="1" spans="1:24">
      <c r="A3" s="219" t="s">
        <v>2</v>
      </c>
      <c r="B3" s="66"/>
      <c r="C3" s="66"/>
      <c r="D3" s="67"/>
      <c r="E3" s="68"/>
      <c r="F3" s="68"/>
      <c r="G3" s="68"/>
      <c r="H3" s="68"/>
      <c r="I3" s="68"/>
      <c r="W3" s="76"/>
      <c r="X3" s="76" t="s">
        <v>137</v>
      </c>
    </row>
    <row r="4" ht="19.5" customHeight="1" spans="1:24">
      <c r="A4" s="9" t="s">
        <v>485</v>
      </c>
      <c r="B4" s="69" t="s">
        <v>153</v>
      </c>
      <c r="C4" s="70"/>
      <c r="D4" s="70"/>
      <c r="E4" s="69" t="s">
        <v>486</v>
      </c>
      <c r="F4" s="70"/>
      <c r="G4" s="70"/>
      <c r="H4" s="70"/>
      <c r="I4" s="70"/>
      <c r="J4" s="70"/>
      <c r="K4" s="70"/>
      <c r="L4" s="70"/>
      <c r="M4" s="70"/>
      <c r="N4" s="70"/>
      <c r="O4" s="70"/>
      <c r="P4" s="70"/>
      <c r="Q4" s="70"/>
      <c r="R4" s="70"/>
      <c r="S4" s="70"/>
      <c r="T4" s="70"/>
      <c r="U4" s="70"/>
      <c r="V4" s="70"/>
      <c r="W4" s="70"/>
      <c r="X4" s="70"/>
    </row>
    <row r="5" ht="40.5" customHeight="1" spans="1:24">
      <c r="A5" s="17"/>
      <c r="B5" s="14" t="s">
        <v>39</v>
      </c>
      <c r="C5" s="9" t="s">
        <v>42</v>
      </c>
      <c r="D5" s="71" t="s">
        <v>487</v>
      </c>
      <c r="E5" s="56" t="s">
        <v>488</v>
      </c>
      <c r="F5" s="56" t="s">
        <v>489</v>
      </c>
      <c r="G5" s="56" t="s">
        <v>490</v>
      </c>
      <c r="H5" s="56" t="s">
        <v>491</v>
      </c>
      <c r="I5" s="56" t="s">
        <v>492</v>
      </c>
      <c r="J5" s="56" t="s">
        <v>493</v>
      </c>
      <c r="K5" s="56" t="s">
        <v>494</v>
      </c>
      <c r="L5" s="56" t="s">
        <v>495</v>
      </c>
      <c r="M5" s="56" t="s">
        <v>496</v>
      </c>
      <c r="N5" s="56" t="s">
        <v>497</v>
      </c>
      <c r="O5" s="56" t="s">
        <v>498</v>
      </c>
      <c r="P5" s="56" t="s">
        <v>499</v>
      </c>
      <c r="Q5" s="56" t="s">
        <v>500</v>
      </c>
      <c r="R5" s="56" t="s">
        <v>501</v>
      </c>
      <c r="S5" s="56" t="s">
        <v>502</v>
      </c>
      <c r="T5" s="56" t="s">
        <v>503</v>
      </c>
      <c r="U5" s="56" t="s">
        <v>504</v>
      </c>
      <c r="V5" s="56" t="s">
        <v>505</v>
      </c>
      <c r="W5" s="56" t="s">
        <v>506</v>
      </c>
      <c r="X5" s="56" t="s">
        <v>507</v>
      </c>
    </row>
    <row r="6" ht="19.5" customHeight="1" spans="1:24">
      <c r="A6" s="56">
        <v>1</v>
      </c>
      <c r="B6" s="56">
        <v>2</v>
      </c>
      <c r="C6" s="56">
        <v>3</v>
      </c>
      <c r="D6" s="69">
        <v>4</v>
      </c>
      <c r="E6" s="56">
        <v>5</v>
      </c>
      <c r="F6" s="56">
        <v>6</v>
      </c>
      <c r="G6" s="56">
        <v>7</v>
      </c>
      <c r="H6" s="69">
        <v>8</v>
      </c>
      <c r="I6" s="56">
        <v>9</v>
      </c>
      <c r="J6" s="56">
        <v>10</v>
      </c>
      <c r="K6" s="56">
        <v>11</v>
      </c>
      <c r="L6" s="69">
        <v>12</v>
      </c>
      <c r="M6" s="56">
        <v>13</v>
      </c>
      <c r="N6" s="56">
        <v>14</v>
      </c>
      <c r="O6" s="56">
        <v>15</v>
      </c>
      <c r="P6" s="69">
        <v>16</v>
      </c>
      <c r="Q6" s="56">
        <v>17</v>
      </c>
      <c r="R6" s="56">
        <v>18</v>
      </c>
      <c r="S6" s="56">
        <v>19</v>
      </c>
      <c r="T6" s="69">
        <v>20</v>
      </c>
      <c r="U6" s="69">
        <v>21</v>
      </c>
      <c r="V6" s="69">
        <v>22</v>
      </c>
      <c r="W6" s="56">
        <v>23</v>
      </c>
      <c r="X6" s="56">
        <v>24</v>
      </c>
    </row>
    <row r="7" ht="28.4" customHeight="1" spans="1:24">
      <c r="A7" s="31"/>
      <c r="B7" s="72"/>
      <c r="C7" s="72"/>
      <c r="D7" s="72"/>
      <c r="E7" s="72"/>
      <c r="F7" s="72"/>
      <c r="G7" s="72"/>
      <c r="H7" s="72"/>
      <c r="I7" s="72"/>
      <c r="J7" s="72"/>
      <c r="K7" s="72"/>
      <c r="L7" s="72"/>
      <c r="M7" s="72"/>
      <c r="N7" s="72"/>
      <c r="O7" s="72"/>
      <c r="P7" s="72"/>
      <c r="Q7" s="72"/>
      <c r="R7" s="72"/>
      <c r="S7" s="72"/>
      <c r="T7" s="72"/>
      <c r="U7" s="72"/>
      <c r="V7" s="72"/>
      <c r="W7" s="77"/>
      <c r="X7" s="72"/>
    </row>
    <row r="8" ht="29.9" customHeight="1" spans="1:24">
      <c r="A8" s="73"/>
      <c r="B8" s="72"/>
      <c r="C8" s="72"/>
      <c r="D8" s="72"/>
      <c r="E8" s="72"/>
      <c r="F8" s="72"/>
      <c r="G8" s="72"/>
      <c r="H8" s="72"/>
      <c r="I8" s="72"/>
      <c r="J8" s="72"/>
      <c r="K8" s="72"/>
      <c r="L8" s="72"/>
      <c r="M8" s="72"/>
      <c r="N8" s="72"/>
      <c r="O8" s="72"/>
      <c r="P8" s="72"/>
      <c r="Q8" s="72"/>
      <c r="R8" s="72"/>
      <c r="S8" s="72"/>
      <c r="T8" s="72"/>
      <c r="U8" s="72"/>
      <c r="V8" s="72"/>
      <c r="W8" s="77"/>
      <c r="X8" s="72"/>
    </row>
    <row r="9" ht="29.9" customHeight="1" spans="1:24">
      <c r="A9" s="74"/>
      <c r="B9" s="72"/>
      <c r="C9" s="72"/>
      <c r="D9" s="72"/>
      <c r="E9" s="72"/>
      <c r="F9" s="72"/>
      <c r="G9" s="72"/>
      <c r="H9" s="72"/>
      <c r="I9" s="72"/>
      <c r="J9" s="72"/>
      <c r="K9" s="72"/>
      <c r="L9" s="72"/>
      <c r="M9" s="72"/>
      <c r="N9" s="72"/>
      <c r="O9" s="72"/>
      <c r="P9" s="72"/>
      <c r="Q9" s="72"/>
      <c r="R9" s="72"/>
      <c r="S9" s="72"/>
      <c r="T9" s="72"/>
      <c r="U9" s="72"/>
      <c r="V9" s="72"/>
      <c r="W9" s="77"/>
      <c r="X9" s="78"/>
    </row>
    <row r="10" ht="29.9" customHeight="1" spans="1:24">
      <c r="A10" s="74"/>
      <c r="B10" s="72"/>
      <c r="C10" s="72"/>
      <c r="D10" s="72"/>
      <c r="E10" s="72"/>
      <c r="F10" s="72"/>
      <c r="G10" s="72"/>
      <c r="H10" s="72"/>
      <c r="I10" s="72"/>
      <c r="J10" s="72"/>
      <c r="K10" s="72"/>
      <c r="L10" s="72"/>
      <c r="M10" s="72"/>
      <c r="N10" s="72"/>
      <c r="O10" s="72"/>
      <c r="P10" s="72"/>
      <c r="Q10" s="72"/>
      <c r="R10" s="72"/>
      <c r="S10" s="72"/>
      <c r="T10" s="72"/>
      <c r="U10" s="72"/>
      <c r="V10" s="72"/>
      <c r="W10" s="77"/>
      <c r="X10" s="78"/>
    </row>
    <row r="11" ht="29.9" customHeight="1" spans="1:24">
      <c r="A11" s="74"/>
      <c r="B11" s="72"/>
      <c r="C11" s="72"/>
      <c r="D11" s="72"/>
      <c r="E11" s="72"/>
      <c r="F11" s="72"/>
      <c r="G11" s="72"/>
      <c r="H11" s="72"/>
      <c r="I11" s="72"/>
      <c r="J11" s="72"/>
      <c r="K11" s="72"/>
      <c r="L11" s="72"/>
      <c r="M11" s="72"/>
      <c r="N11" s="72"/>
      <c r="O11" s="72"/>
      <c r="P11" s="72"/>
      <c r="Q11" s="72"/>
      <c r="R11" s="72"/>
      <c r="S11" s="72"/>
      <c r="T11" s="72"/>
      <c r="U11" s="72"/>
      <c r="V11" s="72"/>
      <c r="W11" s="77"/>
      <c r="X11" s="78"/>
    </row>
    <row r="12" ht="29.9" customHeight="1" spans="1:24">
      <c r="A12" s="74"/>
      <c r="B12" s="72"/>
      <c r="C12" s="72"/>
      <c r="D12" s="72"/>
      <c r="E12" s="72"/>
      <c r="F12" s="72"/>
      <c r="G12" s="72"/>
      <c r="H12" s="72"/>
      <c r="I12" s="72"/>
      <c r="J12" s="72"/>
      <c r="K12" s="72"/>
      <c r="L12" s="72"/>
      <c r="M12" s="72"/>
      <c r="N12" s="72"/>
      <c r="O12" s="72"/>
      <c r="P12" s="72"/>
      <c r="Q12" s="72"/>
      <c r="R12" s="72"/>
      <c r="S12" s="72"/>
      <c r="T12" s="72"/>
      <c r="U12" s="72"/>
      <c r="V12" s="72"/>
      <c r="W12" s="77"/>
      <c r="X12" s="78"/>
    </row>
    <row r="13" ht="29.9" customHeight="1" spans="1:24">
      <c r="A13" s="74"/>
      <c r="B13" s="72"/>
      <c r="C13" s="72"/>
      <c r="D13" s="72"/>
      <c r="E13" s="72"/>
      <c r="F13" s="72"/>
      <c r="G13" s="72"/>
      <c r="H13" s="72"/>
      <c r="I13" s="72"/>
      <c r="J13" s="72"/>
      <c r="K13" s="72"/>
      <c r="L13" s="72"/>
      <c r="M13" s="72"/>
      <c r="N13" s="72"/>
      <c r="O13" s="72"/>
      <c r="P13" s="72"/>
      <c r="Q13" s="72"/>
      <c r="R13" s="72"/>
      <c r="S13" s="72"/>
      <c r="T13" s="72"/>
      <c r="U13" s="72"/>
      <c r="V13" s="72"/>
      <c r="W13" s="77"/>
      <c r="X13" s="78"/>
    </row>
  </sheetData>
  <mergeCells count="5">
    <mergeCell ref="A2:X2"/>
    <mergeCell ref="A3:I3"/>
    <mergeCell ref="B4:D4"/>
    <mergeCell ref="E4:X4"/>
    <mergeCell ref="A4:A5"/>
  </mergeCells>
  <pageMargins left="0.751388888888889" right="0.751388888888889" top="1" bottom="1" header="0.5" footer="0.5"/>
  <pageSetup paperSize="9" scale="30"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1"/>
  <sheetViews>
    <sheetView showZeros="0" workbookViewId="0">
      <selection activeCell="C9" sqref="C9"/>
    </sheetView>
  </sheetViews>
  <sheetFormatPr defaultColWidth="9.14166666666667" defaultRowHeight="12" customHeight="1"/>
  <cols>
    <col min="1" max="1" width="34.2833333333333" customWidth="1"/>
    <col min="2" max="2" width="29" customWidth="1"/>
    <col min="3" max="3" width="16.3166666666667"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2.0333333333333" customWidth="1"/>
  </cols>
  <sheetData>
    <row r="1" customHeight="1" spans="10:10">
      <c r="J1" s="60" t="s">
        <v>508</v>
      </c>
    </row>
    <row r="2" ht="28.5" customHeight="1" spans="1:10">
      <c r="A2" s="54" t="s">
        <v>509</v>
      </c>
      <c r="B2" s="29"/>
      <c r="C2" s="29"/>
      <c r="D2" s="29"/>
      <c r="E2" s="29"/>
      <c r="F2" s="55"/>
      <c r="G2" s="29"/>
      <c r="H2" s="55"/>
      <c r="I2" s="55"/>
      <c r="J2" s="29"/>
    </row>
    <row r="3" ht="17.25" customHeight="1" spans="1:1">
      <c r="A3" s="217" t="s">
        <v>2</v>
      </c>
    </row>
    <row r="4" ht="44.25" customHeight="1" spans="1:10">
      <c r="A4" s="56" t="s">
        <v>259</v>
      </c>
      <c r="B4" s="56" t="s">
        <v>260</v>
      </c>
      <c r="C4" s="56" t="s">
        <v>261</v>
      </c>
      <c r="D4" s="56" t="s">
        <v>262</v>
      </c>
      <c r="E4" s="56" t="s">
        <v>263</v>
      </c>
      <c r="F4" s="57" t="s">
        <v>264</v>
      </c>
      <c r="G4" s="56" t="s">
        <v>265</v>
      </c>
      <c r="H4" s="57" t="s">
        <v>266</v>
      </c>
      <c r="I4" s="57" t="s">
        <v>267</v>
      </c>
      <c r="J4" s="56" t="s">
        <v>268</v>
      </c>
    </row>
    <row r="5" ht="14.25" customHeight="1" spans="1:10">
      <c r="A5" s="56">
        <v>1</v>
      </c>
      <c r="B5" s="56">
        <v>2</v>
      </c>
      <c r="C5" s="56">
        <v>3</v>
      </c>
      <c r="D5" s="56">
        <v>4</v>
      </c>
      <c r="E5" s="56">
        <v>5</v>
      </c>
      <c r="F5" s="57">
        <v>6</v>
      </c>
      <c r="G5" s="56">
        <v>7</v>
      </c>
      <c r="H5" s="57">
        <v>8</v>
      </c>
      <c r="I5" s="57">
        <v>9</v>
      </c>
      <c r="J5" s="56">
        <v>10</v>
      </c>
    </row>
    <row r="6" ht="42" customHeight="1" spans="1:10">
      <c r="A6" s="58"/>
      <c r="B6" s="59"/>
      <c r="C6" s="59"/>
      <c r="D6" s="59"/>
      <c r="E6" s="58"/>
      <c r="F6" s="59"/>
      <c r="G6" s="58"/>
      <c r="H6" s="59"/>
      <c r="I6" s="59"/>
      <c r="J6" s="58"/>
    </row>
    <row r="7" ht="42" customHeight="1" spans="1:10">
      <c r="A7" s="58"/>
      <c r="B7" s="59"/>
      <c r="C7" s="59"/>
      <c r="D7" s="59"/>
      <c r="E7" s="58"/>
      <c r="F7" s="59"/>
      <c r="G7" s="58"/>
      <c r="H7" s="59"/>
      <c r="I7" s="59"/>
      <c r="J7" s="58"/>
    </row>
    <row r="8" ht="42" customHeight="1" spans="1:10">
      <c r="A8" s="58"/>
      <c r="B8" s="59"/>
      <c r="C8" s="59"/>
      <c r="D8" s="59"/>
      <c r="E8" s="58"/>
      <c r="F8" s="59"/>
      <c r="G8" s="58"/>
      <c r="H8" s="59"/>
      <c r="I8" s="59"/>
      <c r="J8" s="58"/>
    </row>
    <row r="9" ht="42" customHeight="1" spans="1:10">
      <c r="A9" s="58"/>
      <c r="B9" s="59"/>
      <c r="C9" s="59"/>
      <c r="D9" s="59"/>
      <c r="E9" s="58"/>
      <c r="F9" s="59"/>
      <c r="G9" s="58"/>
      <c r="H9" s="59"/>
      <c r="I9" s="59"/>
      <c r="J9" s="58"/>
    </row>
    <row r="10" ht="42" customHeight="1" spans="1:10">
      <c r="A10" s="58"/>
      <c r="B10" s="59"/>
      <c r="C10" s="59"/>
      <c r="D10" s="59"/>
      <c r="E10" s="58"/>
      <c r="F10" s="59"/>
      <c r="G10" s="58"/>
      <c r="H10" s="59"/>
      <c r="I10" s="59"/>
      <c r="J10" s="58"/>
    </row>
    <row r="11" ht="42" customHeight="1" spans="1:10">
      <c r="A11" s="58"/>
      <c r="B11" s="59"/>
      <c r="C11" s="59"/>
      <c r="D11" s="59"/>
      <c r="E11" s="58"/>
      <c r="F11" s="59"/>
      <c r="G11" s="58"/>
      <c r="H11" s="59"/>
      <c r="I11" s="59"/>
      <c r="J11" s="58"/>
    </row>
  </sheetData>
  <mergeCells count="2">
    <mergeCell ref="A2:J2"/>
    <mergeCell ref="A3:H3"/>
  </mergeCells>
  <pageMargins left="0.751388888888889" right="0.751388888888889" top="1" bottom="1" header="0.5" footer="0.5"/>
  <pageSetup paperSize="9" scale="65" fitToHeight="0"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7"/>
  <sheetViews>
    <sheetView showZeros="0" workbookViewId="0">
      <selection activeCell="E11" sqref="E11"/>
    </sheetView>
  </sheetViews>
  <sheetFormatPr defaultColWidth="20" defaultRowHeight="15" customHeight="1" outlineLevelCol="7"/>
  <cols>
    <col min="1" max="16384" width="20" customWidth="1"/>
  </cols>
  <sheetData>
    <row r="1" ht="18.75" customHeight="1" spans="1:8">
      <c r="A1" s="40"/>
      <c r="B1" s="40"/>
      <c r="C1" s="40"/>
      <c r="D1" s="40"/>
      <c r="E1" s="40"/>
      <c r="F1" s="40"/>
      <c r="G1" s="40"/>
      <c r="H1" s="41" t="s">
        <v>510</v>
      </c>
    </row>
    <row r="2" ht="30.65" customHeight="1" spans="1:8">
      <c r="A2" s="42" t="s">
        <v>511</v>
      </c>
      <c r="B2" s="42"/>
      <c r="C2" s="42"/>
      <c r="D2" s="42"/>
      <c r="E2" s="42"/>
      <c r="F2" s="42"/>
      <c r="G2" s="42"/>
      <c r="H2" s="42"/>
    </row>
    <row r="3" ht="18.75" customHeight="1" spans="1:8">
      <c r="A3" s="40" t="s">
        <v>2</v>
      </c>
      <c r="B3" s="40"/>
      <c r="C3" s="40"/>
      <c r="D3" s="40"/>
      <c r="E3" s="40"/>
      <c r="F3" s="40"/>
      <c r="G3" s="40"/>
      <c r="H3" s="40"/>
    </row>
    <row r="4" ht="18.75" customHeight="1" spans="1:8">
      <c r="A4" s="43" t="s">
        <v>146</v>
      </c>
      <c r="B4" s="43" t="s">
        <v>512</v>
      </c>
      <c r="C4" s="43" t="s">
        <v>513</v>
      </c>
      <c r="D4" s="43" t="s">
        <v>514</v>
      </c>
      <c r="E4" s="43" t="s">
        <v>515</v>
      </c>
      <c r="F4" s="43" t="s">
        <v>516</v>
      </c>
      <c r="G4" s="43"/>
      <c r="H4" s="43"/>
    </row>
    <row r="5" ht="18.75" customHeight="1" spans="1:8">
      <c r="A5" s="43"/>
      <c r="B5" s="43"/>
      <c r="C5" s="43"/>
      <c r="D5" s="43"/>
      <c r="E5" s="43"/>
      <c r="F5" s="43" t="s">
        <v>454</v>
      </c>
      <c r="G5" s="43" t="s">
        <v>517</v>
      </c>
      <c r="H5" s="43" t="s">
        <v>518</v>
      </c>
    </row>
    <row r="6" ht="18.75" customHeight="1" spans="1:8">
      <c r="A6" s="44" t="s">
        <v>115</v>
      </c>
      <c r="B6" s="44" t="s">
        <v>116</v>
      </c>
      <c r="C6" s="44" t="s">
        <v>117</v>
      </c>
      <c r="D6" s="44" t="s">
        <v>118</v>
      </c>
      <c r="E6" s="44" t="s">
        <v>119</v>
      </c>
      <c r="F6" s="44" t="s">
        <v>120</v>
      </c>
      <c r="G6" s="44" t="s">
        <v>519</v>
      </c>
      <c r="H6" s="44" t="s">
        <v>520</v>
      </c>
    </row>
    <row r="7" ht="29.9" customHeight="1" spans="1:8">
      <c r="A7" s="45"/>
      <c r="B7" s="46"/>
      <c r="C7" s="46"/>
      <c r="D7" s="46"/>
      <c r="E7" s="43"/>
      <c r="F7" s="47"/>
      <c r="G7" s="48"/>
      <c r="H7" s="48"/>
    </row>
    <row r="8" ht="29.9" customHeight="1" spans="1:8">
      <c r="A8" s="45"/>
      <c r="B8" s="46"/>
      <c r="C8" s="46"/>
      <c r="D8" s="46"/>
      <c r="E8" s="43"/>
      <c r="F8" s="47"/>
      <c r="G8" s="48"/>
      <c r="H8" s="48"/>
    </row>
    <row r="9" ht="29.9" customHeight="1" spans="1:8">
      <c r="A9" s="45"/>
      <c r="B9" s="46"/>
      <c r="C9" s="46"/>
      <c r="D9" s="46"/>
      <c r="E9" s="43"/>
      <c r="F9" s="47"/>
      <c r="G9" s="48"/>
      <c r="H9" s="48"/>
    </row>
    <row r="10" ht="29.9" customHeight="1" spans="1:8">
      <c r="A10" s="45"/>
      <c r="B10" s="46"/>
      <c r="C10" s="46"/>
      <c r="D10" s="46"/>
      <c r="E10" s="43"/>
      <c r="F10" s="47"/>
      <c r="G10" s="48"/>
      <c r="H10" s="48"/>
    </row>
    <row r="11" ht="29.9" customHeight="1" spans="1:8">
      <c r="A11" s="45"/>
      <c r="B11" s="46"/>
      <c r="C11" s="46"/>
      <c r="D11" s="46"/>
      <c r="E11" s="43"/>
      <c r="F11" s="47"/>
      <c r="G11" s="48"/>
      <c r="H11" s="48"/>
    </row>
    <row r="12" ht="29.9" customHeight="1" spans="1:8">
      <c r="A12" s="45"/>
      <c r="B12" s="46"/>
      <c r="C12" s="46"/>
      <c r="D12" s="46"/>
      <c r="E12" s="43"/>
      <c r="F12" s="47"/>
      <c r="G12" s="48"/>
      <c r="H12" s="48"/>
    </row>
    <row r="13" ht="29.9" customHeight="1" spans="1:8">
      <c r="A13" s="45"/>
      <c r="B13" s="46"/>
      <c r="C13" s="46"/>
      <c r="D13" s="46"/>
      <c r="E13" s="43"/>
      <c r="F13" s="47"/>
      <c r="G13" s="48"/>
      <c r="H13" s="48"/>
    </row>
    <row r="14" ht="29.9" customHeight="1" spans="1:8">
      <c r="A14" s="45"/>
      <c r="B14" s="46"/>
      <c r="C14" s="46"/>
      <c r="D14" s="46"/>
      <c r="E14" s="43"/>
      <c r="F14" s="47"/>
      <c r="G14" s="48"/>
      <c r="H14" s="48"/>
    </row>
    <row r="15" ht="29.9" customHeight="1" spans="1:8">
      <c r="A15" s="45"/>
      <c r="B15" s="46"/>
      <c r="C15" s="46"/>
      <c r="D15" s="46"/>
      <c r="E15" s="43"/>
      <c r="F15" s="47"/>
      <c r="G15" s="48"/>
      <c r="H15" s="48"/>
    </row>
    <row r="16" s="38" customFormat="1" ht="20.15" customHeight="1" spans="1:8">
      <c r="A16" s="49" t="s">
        <v>39</v>
      </c>
      <c r="B16" s="49"/>
      <c r="C16" s="49"/>
      <c r="D16" s="49"/>
      <c r="E16" s="49"/>
      <c r="F16" s="50"/>
      <c r="G16" s="51"/>
      <c r="H16" s="51"/>
    </row>
    <row r="17" s="39" customFormat="1" ht="25" customHeight="1" spans="1:8">
      <c r="A17" s="52" t="s">
        <v>521</v>
      </c>
      <c r="B17" s="53"/>
      <c r="C17" s="53"/>
      <c r="D17" s="53"/>
      <c r="E17" s="53"/>
      <c r="F17" s="53"/>
      <c r="G17" s="53"/>
      <c r="H17" s="53"/>
    </row>
  </sheetData>
  <mergeCells count="9">
    <mergeCell ref="A2:H2"/>
    <mergeCell ref="F4:H4"/>
    <mergeCell ref="A16:E16"/>
    <mergeCell ref="A17:H17"/>
    <mergeCell ref="A4:A5"/>
    <mergeCell ref="B4:B5"/>
    <mergeCell ref="C4:C5"/>
    <mergeCell ref="D4:D5"/>
    <mergeCell ref="E4:E5"/>
  </mergeCells>
  <pageMargins left="0.751388888888889" right="0.751388888888889" top="1" bottom="1" header="0.5" footer="0.5"/>
  <pageSetup paperSize="9" scale="65" fitToHeight="0"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6"/>
  <sheetViews>
    <sheetView showZeros="0" workbookViewId="0">
      <selection activeCell="D11" sqref="D11"/>
    </sheetView>
  </sheetViews>
  <sheetFormatPr defaultColWidth="18.1333333333333" defaultRowHeight="14.25" customHeight="1"/>
  <cols>
    <col min="1" max="16384" width="18.1333333333333" customWidth="1"/>
  </cols>
  <sheetData>
    <row r="1" ht="13.5" customHeight="1" spans="4:11">
      <c r="D1" s="1"/>
      <c r="E1" s="1"/>
      <c r="F1" s="1"/>
      <c r="G1" s="1"/>
      <c r="K1" s="2" t="s">
        <v>522</v>
      </c>
    </row>
    <row r="2" ht="27.75" customHeight="1" spans="1:11">
      <c r="A2" s="29" t="s">
        <v>523</v>
      </c>
      <c r="B2" s="29"/>
      <c r="C2" s="29"/>
      <c r="D2" s="29"/>
      <c r="E2" s="29"/>
      <c r="F2" s="29"/>
      <c r="G2" s="29"/>
      <c r="H2" s="29"/>
      <c r="I2" s="29"/>
      <c r="J2" s="29"/>
      <c r="K2" s="29"/>
    </row>
    <row r="3" ht="13.5" customHeight="1" spans="1:11">
      <c r="A3" s="217" t="s">
        <v>2</v>
      </c>
      <c r="B3" s="5"/>
      <c r="C3" s="5"/>
      <c r="D3" s="5"/>
      <c r="E3" s="5"/>
      <c r="F3" s="5"/>
      <c r="G3" s="5"/>
      <c r="H3" s="6"/>
      <c r="I3" s="6"/>
      <c r="J3" s="6"/>
      <c r="K3" s="7" t="s">
        <v>137</v>
      </c>
    </row>
    <row r="4" ht="21.75" customHeight="1" spans="1:11">
      <c r="A4" s="8" t="s">
        <v>234</v>
      </c>
      <c r="B4" s="8" t="s">
        <v>148</v>
      </c>
      <c r="C4" s="8" t="s">
        <v>235</v>
      </c>
      <c r="D4" s="9" t="s">
        <v>149</v>
      </c>
      <c r="E4" s="9" t="s">
        <v>150</v>
      </c>
      <c r="F4" s="9" t="s">
        <v>151</v>
      </c>
      <c r="G4" s="9" t="s">
        <v>152</v>
      </c>
      <c r="H4" s="15" t="s">
        <v>39</v>
      </c>
      <c r="I4" s="10" t="s">
        <v>524</v>
      </c>
      <c r="J4" s="11"/>
      <c r="K4" s="12"/>
    </row>
    <row r="5" ht="21.75" customHeight="1" spans="1:11">
      <c r="A5" s="13"/>
      <c r="B5" s="13"/>
      <c r="C5" s="13"/>
      <c r="D5" s="14"/>
      <c r="E5" s="14"/>
      <c r="F5" s="14"/>
      <c r="G5" s="14"/>
      <c r="H5" s="30"/>
      <c r="I5" s="9" t="s">
        <v>42</v>
      </c>
      <c r="J5" s="9" t="s">
        <v>43</v>
      </c>
      <c r="K5" s="9" t="s">
        <v>44</v>
      </c>
    </row>
    <row r="6" ht="40.5" customHeight="1" spans="1:11">
      <c r="A6" s="16"/>
      <c r="B6" s="16"/>
      <c r="C6" s="16"/>
      <c r="D6" s="17"/>
      <c r="E6" s="17"/>
      <c r="F6" s="17"/>
      <c r="G6" s="17"/>
      <c r="H6" s="18"/>
      <c r="I6" s="17" t="s">
        <v>41</v>
      </c>
      <c r="J6" s="17"/>
      <c r="K6" s="17"/>
    </row>
    <row r="7" ht="15" customHeight="1" spans="1:11">
      <c r="A7" s="19">
        <v>1</v>
      </c>
      <c r="B7" s="19">
        <v>2</v>
      </c>
      <c r="C7" s="19">
        <v>3</v>
      </c>
      <c r="D7" s="19">
        <v>4</v>
      </c>
      <c r="E7" s="19">
        <v>5</v>
      </c>
      <c r="F7" s="19">
        <v>6</v>
      </c>
      <c r="G7" s="19">
        <v>7</v>
      </c>
      <c r="H7" s="19">
        <v>8</v>
      </c>
      <c r="I7" s="19">
        <v>9</v>
      </c>
      <c r="J7" s="37">
        <v>10</v>
      </c>
      <c r="K7" s="37">
        <v>11</v>
      </c>
    </row>
    <row r="8" ht="36" customHeight="1" spans="1:11">
      <c r="A8" s="19"/>
      <c r="B8" s="19"/>
      <c r="C8" s="19"/>
      <c r="D8" s="19"/>
      <c r="E8" s="19"/>
      <c r="F8" s="19"/>
      <c r="G8" s="19"/>
      <c r="H8" s="19"/>
      <c r="I8" s="19"/>
      <c r="J8" s="37"/>
      <c r="K8" s="37"/>
    </row>
    <row r="9" ht="36" customHeight="1" spans="1:11">
      <c r="A9" s="19"/>
      <c r="B9" s="19"/>
      <c r="C9" s="19"/>
      <c r="D9" s="19"/>
      <c r="E9" s="19"/>
      <c r="F9" s="19"/>
      <c r="G9" s="19"/>
      <c r="H9" s="19"/>
      <c r="I9" s="19"/>
      <c r="J9" s="37"/>
      <c r="K9" s="37"/>
    </row>
    <row r="10" ht="36" customHeight="1" spans="1:11">
      <c r="A10" s="19"/>
      <c r="B10" s="19"/>
      <c r="C10" s="19"/>
      <c r="D10" s="19"/>
      <c r="E10" s="19"/>
      <c r="F10" s="19"/>
      <c r="G10" s="19"/>
      <c r="H10" s="19"/>
      <c r="I10" s="19"/>
      <c r="J10" s="37"/>
      <c r="K10" s="37"/>
    </row>
    <row r="11" ht="36" customHeight="1" spans="1:11">
      <c r="A11" s="19"/>
      <c r="B11" s="19"/>
      <c r="C11" s="19"/>
      <c r="D11" s="19"/>
      <c r="E11" s="19"/>
      <c r="F11" s="19"/>
      <c r="G11" s="19"/>
      <c r="H11" s="19"/>
      <c r="I11" s="19"/>
      <c r="J11" s="37"/>
      <c r="K11" s="37"/>
    </row>
    <row r="12" ht="36" customHeight="1" spans="1:11">
      <c r="A12" s="19"/>
      <c r="B12" s="19"/>
      <c r="C12" s="19"/>
      <c r="D12" s="19"/>
      <c r="E12" s="19"/>
      <c r="F12" s="19"/>
      <c r="G12" s="19"/>
      <c r="H12" s="19"/>
      <c r="I12" s="19"/>
      <c r="J12" s="37"/>
      <c r="K12" s="37"/>
    </row>
    <row r="13" ht="36" customHeight="1" spans="1:11">
      <c r="A13" s="19"/>
      <c r="B13" s="19"/>
      <c r="C13" s="19"/>
      <c r="D13" s="19"/>
      <c r="E13" s="19"/>
      <c r="F13" s="19"/>
      <c r="G13" s="19"/>
      <c r="H13" s="19"/>
      <c r="I13" s="19"/>
      <c r="J13" s="37"/>
      <c r="K13" s="37"/>
    </row>
    <row r="14" ht="36" customHeight="1" spans="1:11">
      <c r="A14" s="31"/>
      <c r="B14" s="32"/>
      <c r="C14" s="31"/>
      <c r="D14" s="31"/>
      <c r="E14" s="31"/>
      <c r="F14" s="31"/>
      <c r="G14" s="31"/>
      <c r="H14" s="33"/>
      <c r="I14" s="33"/>
      <c r="J14" s="33"/>
      <c r="K14" s="33"/>
    </row>
    <row r="15" ht="36" customHeight="1" spans="1:11">
      <c r="A15" s="32"/>
      <c r="B15" s="32"/>
      <c r="C15" s="32"/>
      <c r="D15" s="32"/>
      <c r="E15" s="32"/>
      <c r="F15" s="32"/>
      <c r="G15" s="32"/>
      <c r="H15" s="33"/>
      <c r="I15" s="33"/>
      <c r="J15" s="33"/>
      <c r="K15" s="33"/>
    </row>
    <row r="16" ht="18.75" customHeight="1" spans="1:11">
      <c r="A16" s="34" t="s">
        <v>91</v>
      </c>
      <c r="B16" s="35"/>
      <c r="C16" s="35"/>
      <c r="D16" s="35"/>
      <c r="E16" s="35"/>
      <c r="F16" s="35"/>
      <c r="G16" s="36"/>
      <c r="H16" s="33"/>
      <c r="I16" s="33"/>
      <c r="J16" s="33"/>
      <c r="K16" s="33"/>
    </row>
  </sheetData>
  <mergeCells count="15">
    <mergeCell ref="A2:K2"/>
    <mergeCell ref="A3:G3"/>
    <mergeCell ref="I4:K4"/>
    <mergeCell ref="A16:G16"/>
    <mergeCell ref="A4:A6"/>
    <mergeCell ref="B4:B6"/>
    <mergeCell ref="C4:C6"/>
    <mergeCell ref="D4:D6"/>
    <mergeCell ref="E4:E6"/>
    <mergeCell ref="F4:F6"/>
    <mergeCell ref="G4:G6"/>
    <mergeCell ref="H4:H6"/>
    <mergeCell ref="I5:I6"/>
    <mergeCell ref="J5:J6"/>
    <mergeCell ref="K5:K6"/>
  </mergeCells>
  <pageMargins left="0.751388888888889" right="0.751388888888889" top="1" bottom="1" header="0.5" footer="0.5"/>
  <pageSetup paperSize="9" scale="59" fitToHeight="0"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3"/>
  <sheetViews>
    <sheetView showZeros="0" tabSelected="1" workbookViewId="0">
      <selection activeCell="D18" sqref="D18"/>
    </sheetView>
  </sheetViews>
  <sheetFormatPr defaultColWidth="23.6333333333333" defaultRowHeight="14.25" customHeight="1" outlineLevelCol="6"/>
  <cols>
    <col min="1" max="16384" width="23.6333333333333" customWidth="1"/>
  </cols>
  <sheetData>
    <row r="1" ht="13.5" customHeight="1" spans="4:7">
      <c r="D1" s="1"/>
      <c r="G1" s="2" t="s">
        <v>525</v>
      </c>
    </row>
    <row r="2" ht="27.75" customHeight="1" spans="1:7">
      <c r="A2" s="3" t="s">
        <v>526</v>
      </c>
      <c r="B2" s="3"/>
      <c r="C2" s="3"/>
      <c r="D2" s="3"/>
      <c r="E2" s="3"/>
      <c r="F2" s="3"/>
      <c r="G2" s="3"/>
    </row>
    <row r="3" ht="13.5" customHeight="1" spans="1:7">
      <c r="A3" s="217" t="s">
        <v>2</v>
      </c>
      <c r="B3" s="5"/>
      <c r="C3" s="5"/>
      <c r="D3" s="5"/>
      <c r="E3" s="6"/>
      <c r="F3" s="6"/>
      <c r="G3" s="7" t="s">
        <v>137</v>
      </c>
    </row>
    <row r="4" ht="21.75" customHeight="1" spans="1:7">
      <c r="A4" s="8" t="s">
        <v>235</v>
      </c>
      <c r="B4" s="8" t="s">
        <v>234</v>
      </c>
      <c r="C4" s="8" t="s">
        <v>148</v>
      </c>
      <c r="D4" s="9" t="s">
        <v>527</v>
      </c>
      <c r="E4" s="10" t="s">
        <v>42</v>
      </c>
      <c r="F4" s="11"/>
      <c r="G4" s="12"/>
    </row>
    <row r="5" ht="21.75" customHeight="1" spans="1:7">
      <c r="A5" s="13"/>
      <c r="B5" s="13"/>
      <c r="C5" s="13"/>
      <c r="D5" s="14"/>
      <c r="E5" s="15" t="s">
        <v>528</v>
      </c>
      <c r="F5" s="9" t="s">
        <v>529</v>
      </c>
      <c r="G5" s="9" t="s">
        <v>530</v>
      </c>
    </row>
    <row r="6" ht="40.5" customHeight="1" spans="1:7">
      <c r="A6" s="16"/>
      <c r="B6" s="16"/>
      <c r="C6" s="16"/>
      <c r="D6" s="17"/>
      <c r="E6" s="18"/>
      <c r="F6" s="17" t="s">
        <v>41</v>
      </c>
      <c r="G6" s="17"/>
    </row>
    <row r="7" ht="15" customHeight="1" spans="1:7">
      <c r="A7" s="19">
        <v>1</v>
      </c>
      <c r="B7" s="19">
        <v>2</v>
      </c>
      <c r="C7" s="19">
        <v>3</v>
      </c>
      <c r="D7" s="19">
        <v>4</v>
      </c>
      <c r="E7" s="19">
        <v>5</v>
      </c>
      <c r="F7" s="19">
        <v>6</v>
      </c>
      <c r="G7" s="19">
        <v>7</v>
      </c>
    </row>
    <row r="8" ht="29.9" customHeight="1" spans="1:7">
      <c r="A8" s="20" t="s">
        <v>54</v>
      </c>
      <c r="B8" s="21"/>
      <c r="C8" s="21"/>
      <c r="D8" s="20"/>
      <c r="E8" s="22">
        <v>3602000</v>
      </c>
      <c r="F8" s="23"/>
      <c r="G8" s="23"/>
    </row>
    <row r="9" ht="29.9" customHeight="1" spans="1:7">
      <c r="A9" s="20"/>
      <c r="B9" s="21" t="s">
        <v>531</v>
      </c>
      <c r="C9" s="21" t="s">
        <v>243</v>
      </c>
      <c r="D9" s="20" t="s">
        <v>532</v>
      </c>
      <c r="E9" s="22">
        <v>800000</v>
      </c>
      <c r="F9" s="23"/>
      <c r="G9" s="23"/>
    </row>
    <row r="10" ht="29.9" customHeight="1" spans="1:7">
      <c r="A10" s="24"/>
      <c r="B10" s="21" t="s">
        <v>531</v>
      </c>
      <c r="C10" s="21" t="s">
        <v>253</v>
      </c>
      <c r="D10" s="20" t="s">
        <v>532</v>
      </c>
      <c r="E10" s="22">
        <v>800000</v>
      </c>
      <c r="F10" s="23"/>
      <c r="G10" s="23"/>
    </row>
    <row r="11" ht="29.9" customHeight="1" spans="1:7">
      <c r="A11" s="24"/>
      <c r="B11" s="21" t="s">
        <v>531</v>
      </c>
      <c r="C11" s="21" t="s">
        <v>241</v>
      </c>
      <c r="D11" s="20" t="s">
        <v>532</v>
      </c>
      <c r="E11" s="22">
        <v>2000000</v>
      </c>
      <c r="F11" s="23"/>
      <c r="G11" s="23"/>
    </row>
    <row r="12" ht="29.9" customHeight="1" spans="1:7">
      <c r="A12" s="24"/>
      <c r="B12" s="21" t="s">
        <v>531</v>
      </c>
      <c r="C12" s="21" t="s">
        <v>238</v>
      </c>
      <c r="D12" s="20" t="s">
        <v>532</v>
      </c>
      <c r="E12" s="22">
        <v>2000</v>
      </c>
      <c r="F12" s="23"/>
      <c r="G12" s="23"/>
    </row>
    <row r="13" s="38" customFormat="1" ht="18.75" customHeight="1" spans="1:7">
      <c r="A13" s="25" t="s">
        <v>39</v>
      </c>
      <c r="B13" s="26" t="s">
        <v>533</v>
      </c>
      <c r="C13" s="26"/>
      <c r="D13" s="27"/>
      <c r="E13" s="22">
        <v>3602000</v>
      </c>
      <c r="F13" s="28"/>
      <c r="G13" s="28"/>
    </row>
  </sheetData>
  <mergeCells count="11">
    <mergeCell ref="A2:G2"/>
    <mergeCell ref="A3:D3"/>
    <mergeCell ref="E4:G4"/>
    <mergeCell ref="A13:D13"/>
    <mergeCell ref="A4:A6"/>
    <mergeCell ref="B4:B6"/>
    <mergeCell ref="C4:C6"/>
    <mergeCell ref="D4:D6"/>
    <mergeCell ref="E5:E6"/>
    <mergeCell ref="F5:F6"/>
    <mergeCell ref="G5:G6"/>
  </mergeCells>
  <pageMargins left="0.751388888888889" right="0.751388888888889" top="1" bottom="1" header="0.5" footer="0.5"/>
  <pageSetup paperSize="9" scale="8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7"/>
  <sheetViews>
    <sheetView showZeros="0" workbookViewId="0">
      <selection activeCell="G22" sqref="G22"/>
    </sheetView>
  </sheetViews>
  <sheetFormatPr defaultColWidth="8" defaultRowHeight="14.25" customHeight="1"/>
  <cols>
    <col min="1" max="1" width="21.1416666666667" customWidth="1"/>
    <col min="2" max="2" width="13.625" customWidth="1"/>
    <col min="3" max="19" width="10.1333333333333" customWidth="1"/>
  </cols>
  <sheetData>
    <row r="1" ht="12" customHeight="1" spans="1:18">
      <c r="A1" s="181"/>
      <c r="J1" s="197"/>
      <c r="R1" s="2" t="s">
        <v>35</v>
      </c>
    </row>
    <row r="2" ht="36" customHeight="1" spans="1:19">
      <c r="A2" s="182" t="s">
        <v>36</v>
      </c>
      <c r="B2" s="29"/>
      <c r="C2" s="29"/>
      <c r="D2" s="29"/>
      <c r="E2" s="29"/>
      <c r="F2" s="29"/>
      <c r="G2" s="29"/>
      <c r="H2" s="29"/>
      <c r="I2" s="29"/>
      <c r="J2" s="55"/>
      <c r="K2" s="29"/>
      <c r="L2" s="29"/>
      <c r="M2" s="29"/>
      <c r="N2" s="29"/>
      <c r="O2" s="29"/>
      <c r="P2" s="29"/>
      <c r="Q2" s="29"/>
      <c r="R2" s="29"/>
      <c r="S2" s="29"/>
    </row>
    <row r="3" ht="20.25" customHeight="1" spans="1:19">
      <c r="A3" s="105" t="s">
        <v>2</v>
      </c>
      <c r="B3" s="6"/>
      <c r="C3" s="6"/>
      <c r="D3" s="6"/>
      <c r="E3" s="6"/>
      <c r="F3" s="6"/>
      <c r="G3" s="6"/>
      <c r="H3" s="6"/>
      <c r="I3" s="6"/>
      <c r="J3" s="198"/>
      <c r="K3" s="6"/>
      <c r="L3" s="6"/>
      <c r="M3" s="6"/>
      <c r="N3" s="7"/>
      <c r="O3" s="7"/>
      <c r="P3" s="7"/>
      <c r="Q3" s="7"/>
      <c r="R3" s="7" t="s">
        <v>3</v>
      </c>
      <c r="S3" s="7" t="s">
        <v>3</v>
      </c>
    </row>
    <row r="4" ht="18.75" customHeight="1" spans="1:19">
      <c r="A4" s="183" t="s">
        <v>37</v>
      </c>
      <c r="B4" s="184" t="s">
        <v>38</v>
      </c>
      <c r="C4" s="184" t="s">
        <v>39</v>
      </c>
      <c r="D4" s="185" t="s">
        <v>40</v>
      </c>
      <c r="E4" s="186"/>
      <c r="F4" s="186"/>
      <c r="G4" s="186"/>
      <c r="H4" s="186"/>
      <c r="I4" s="186"/>
      <c r="J4" s="199"/>
      <c r="K4" s="186"/>
      <c r="L4" s="186"/>
      <c r="M4" s="186"/>
      <c r="N4" s="200"/>
      <c r="O4" s="200" t="s">
        <v>28</v>
      </c>
      <c r="P4" s="200"/>
      <c r="Q4" s="200"/>
      <c r="R4" s="200"/>
      <c r="S4" s="200"/>
    </row>
    <row r="5" ht="18" customHeight="1" spans="1:19">
      <c r="A5" s="187"/>
      <c r="B5" s="188"/>
      <c r="C5" s="188"/>
      <c r="D5" s="188" t="s">
        <v>41</v>
      </c>
      <c r="E5" s="188" t="s">
        <v>42</v>
      </c>
      <c r="F5" s="188" t="s">
        <v>43</v>
      </c>
      <c r="G5" s="188" t="s">
        <v>44</v>
      </c>
      <c r="H5" s="188" t="s">
        <v>45</v>
      </c>
      <c r="I5" s="201" t="s">
        <v>46</v>
      </c>
      <c r="J5" s="202"/>
      <c r="K5" s="201" t="s">
        <v>47</v>
      </c>
      <c r="L5" s="201" t="s">
        <v>48</v>
      </c>
      <c r="M5" s="201" t="s">
        <v>49</v>
      </c>
      <c r="N5" s="203" t="s">
        <v>50</v>
      </c>
      <c r="O5" s="204" t="s">
        <v>41</v>
      </c>
      <c r="P5" s="204" t="s">
        <v>42</v>
      </c>
      <c r="Q5" s="204" t="s">
        <v>43</v>
      </c>
      <c r="R5" s="204" t="s">
        <v>44</v>
      </c>
      <c r="S5" s="204" t="s">
        <v>51</v>
      </c>
    </row>
    <row r="6" ht="29.25" customHeight="1" spans="1:19">
      <c r="A6" s="189"/>
      <c r="B6" s="190"/>
      <c r="C6" s="190"/>
      <c r="D6" s="190"/>
      <c r="E6" s="190"/>
      <c r="F6" s="190"/>
      <c r="G6" s="190"/>
      <c r="H6" s="190"/>
      <c r="I6" s="205" t="s">
        <v>41</v>
      </c>
      <c r="J6" s="205" t="s">
        <v>52</v>
      </c>
      <c r="K6" s="205" t="s">
        <v>47</v>
      </c>
      <c r="L6" s="205" t="s">
        <v>48</v>
      </c>
      <c r="M6" s="205" t="s">
        <v>49</v>
      </c>
      <c r="N6" s="205" t="s">
        <v>50</v>
      </c>
      <c r="O6" s="205"/>
      <c r="P6" s="205"/>
      <c r="Q6" s="205"/>
      <c r="R6" s="205"/>
      <c r="S6" s="205"/>
    </row>
    <row r="7" ht="16.5" customHeight="1" spans="1:19">
      <c r="A7" s="191">
        <v>1</v>
      </c>
      <c r="B7" s="19">
        <v>2</v>
      </c>
      <c r="C7" s="19">
        <v>3</v>
      </c>
      <c r="D7" s="19">
        <v>4</v>
      </c>
      <c r="E7" s="191">
        <v>5</v>
      </c>
      <c r="F7" s="19">
        <v>6</v>
      </c>
      <c r="G7" s="19">
        <v>7</v>
      </c>
      <c r="H7" s="191">
        <v>8</v>
      </c>
      <c r="I7" s="19">
        <v>9</v>
      </c>
      <c r="J7" s="37">
        <v>10</v>
      </c>
      <c r="K7" s="37">
        <v>11</v>
      </c>
      <c r="L7" s="206">
        <v>12</v>
      </c>
      <c r="M7" s="37">
        <v>13</v>
      </c>
      <c r="N7" s="37">
        <v>14</v>
      </c>
      <c r="O7" s="37">
        <v>15</v>
      </c>
      <c r="P7" s="37">
        <v>16</v>
      </c>
      <c r="Q7" s="37">
        <v>17</v>
      </c>
      <c r="R7" s="37">
        <v>18</v>
      </c>
      <c r="S7" s="37">
        <v>19</v>
      </c>
    </row>
    <row r="8" ht="31.4" customHeight="1" spans="1:19">
      <c r="A8" s="192" t="s">
        <v>53</v>
      </c>
      <c r="B8" s="193" t="s">
        <v>54</v>
      </c>
      <c r="C8" s="194">
        <v>9959977.03</v>
      </c>
      <c r="D8" s="194">
        <v>9959977.03</v>
      </c>
      <c r="E8" s="195">
        <v>9959977.03</v>
      </c>
      <c r="F8" s="103"/>
      <c r="G8" s="103"/>
      <c r="H8" s="103"/>
      <c r="I8" s="103"/>
      <c r="J8" s="103"/>
      <c r="K8" s="103"/>
      <c r="L8" s="103"/>
      <c r="M8" s="103"/>
      <c r="N8" s="103"/>
      <c r="O8" s="103"/>
      <c r="P8" s="103"/>
      <c r="Q8" s="103"/>
      <c r="R8" s="103"/>
      <c r="S8" s="103"/>
    </row>
    <row r="9" ht="31.4" customHeight="1" spans="1:19">
      <c r="A9" s="73"/>
      <c r="B9" s="73"/>
      <c r="C9" s="23"/>
      <c r="D9" s="171"/>
      <c r="E9" s="103"/>
      <c r="F9" s="103"/>
      <c r="G9" s="103"/>
      <c r="H9" s="103"/>
      <c r="I9" s="103"/>
      <c r="J9" s="103"/>
      <c r="K9" s="103"/>
      <c r="L9" s="103"/>
      <c r="M9" s="103"/>
      <c r="N9" s="103"/>
      <c r="O9" s="103"/>
      <c r="P9" s="103"/>
      <c r="Q9" s="103"/>
      <c r="R9" s="103"/>
      <c r="S9" s="103"/>
    </row>
    <row r="10" ht="31.4" customHeight="1" spans="1:19">
      <c r="A10" s="73"/>
      <c r="B10" s="73"/>
      <c r="C10" s="23"/>
      <c r="D10" s="171"/>
      <c r="E10" s="103"/>
      <c r="F10" s="103"/>
      <c r="G10" s="103"/>
      <c r="H10" s="103"/>
      <c r="I10" s="103"/>
      <c r="J10" s="103"/>
      <c r="K10" s="103"/>
      <c r="L10" s="103"/>
      <c r="M10" s="103"/>
      <c r="N10" s="103"/>
      <c r="O10" s="103"/>
      <c r="P10" s="103"/>
      <c r="Q10" s="103"/>
      <c r="R10" s="103"/>
      <c r="S10" s="103"/>
    </row>
    <row r="11" ht="31.4" customHeight="1" spans="1:19">
      <c r="A11" s="73"/>
      <c r="B11" s="73"/>
      <c r="C11" s="23"/>
      <c r="D11" s="171"/>
      <c r="E11" s="103"/>
      <c r="F11" s="103"/>
      <c r="G11" s="103"/>
      <c r="H11" s="103"/>
      <c r="I11" s="103"/>
      <c r="J11" s="103"/>
      <c r="K11" s="103"/>
      <c r="L11" s="103"/>
      <c r="M11" s="103"/>
      <c r="N11" s="103"/>
      <c r="O11" s="103"/>
      <c r="P11" s="103"/>
      <c r="Q11" s="103"/>
      <c r="R11" s="103"/>
      <c r="S11" s="103"/>
    </row>
    <row r="12" ht="31.4" customHeight="1" spans="1:19">
      <c r="A12" s="73"/>
      <c r="B12" s="73"/>
      <c r="C12" s="23"/>
      <c r="D12" s="171"/>
      <c r="E12" s="103"/>
      <c r="F12" s="103"/>
      <c r="G12" s="103"/>
      <c r="H12" s="103"/>
      <c r="I12" s="103"/>
      <c r="J12" s="103"/>
      <c r="K12" s="103"/>
      <c r="L12" s="103"/>
      <c r="M12" s="103"/>
      <c r="N12" s="103"/>
      <c r="O12" s="103"/>
      <c r="P12" s="103"/>
      <c r="Q12" s="103"/>
      <c r="R12" s="103"/>
      <c r="S12" s="103"/>
    </row>
    <row r="13" ht="31.4" customHeight="1" spans="1:19">
      <c r="A13" s="73"/>
      <c r="B13" s="73"/>
      <c r="C13" s="23"/>
      <c r="D13" s="171"/>
      <c r="E13" s="103"/>
      <c r="F13" s="103"/>
      <c r="G13" s="103"/>
      <c r="H13" s="103"/>
      <c r="I13" s="103"/>
      <c r="J13" s="103"/>
      <c r="K13" s="103"/>
      <c r="L13" s="103"/>
      <c r="M13" s="103"/>
      <c r="N13" s="103"/>
      <c r="O13" s="103"/>
      <c r="P13" s="103"/>
      <c r="Q13" s="103"/>
      <c r="R13" s="103"/>
      <c r="S13" s="103"/>
    </row>
    <row r="14" ht="31.4" customHeight="1" spans="1:19">
      <c r="A14" s="73"/>
      <c r="B14" s="73"/>
      <c r="C14" s="23"/>
      <c r="D14" s="171"/>
      <c r="E14" s="103"/>
      <c r="F14" s="103"/>
      <c r="G14" s="103"/>
      <c r="H14" s="103"/>
      <c r="I14" s="103"/>
      <c r="J14" s="103"/>
      <c r="K14" s="103"/>
      <c r="L14" s="103"/>
      <c r="M14" s="103"/>
      <c r="N14" s="103"/>
      <c r="O14" s="103"/>
      <c r="P14" s="103"/>
      <c r="Q14" s="103"/>
      <c r="R14" s="103"/>
      <c r="S14" s="103"/>
    </row>
    <row r="15" ht="31.4" customHeight="1" spans="1:19">
      <c r="A15" s="73"/>
      <c r="B15" s="73"/>
      <c r="C15" s="23"/>
      <c r="D15" s="171"/>
      <c r="E15" s="103"/>
      <c r="F15" s="103"/>
      <c r="G15" s="103"/>
      <c r="H15" s="103"/>
      <c r="I15" s="103"/>
      <c r="J15" s="103"/>
      <c r="K15" s="103"/>
      <c r="L15" s="103"/>
      <c r="M15" s="103"/>
      <c r="N15" s="103"/>
      <c r="O15" s="103"/>
      <c r="P15" s="103"/>
      <c r="Q15" s="103"/>
      <c r="R15" s="103"/>
      <c r="S15" s="103"/>
    </row>
    <row r="16" ht="33" customHeight="1" spans="1:19">
      <c r="A16" s="73"/>
      <c r="B16" s="73"/>
      <c r="C16" s="23"/>
      <c r="D16" s="171"/>
      <c r="E16" s="103"/>
      <c r="F16" s="103"/>
      <c r="G16" s="103"/>
      <c r="H16" s="103"/>
      <c r="I16" s="103"/>
      <c r="J16" s="103"/>
      <c r="K16" s="103"/>
      <c r="L16" s="103"/>
      <c r="M16" s="103"/>
      <c r="N16" s="103"/>
      <c r="O16" s="103"/>
      <c r="P16" s="103"/>
      <c r="Q16" s="103"/>
      <c r="R16" s="103"/>
      <c r="S16" s="103"/>
    </row>
    <row r="17" s="38" customFormat="1" ht="23" customHeight="1" spans="1:19">
      <c r="A17" s="175" t="s">
        <v>39</v>
      </c>
      <c r="B17" s="196"/>
      <c r="C17" s="194">
        <v>9959977.03</v>
      </c>
      <c r="D17" s="194">
        <v>9959977.03</v>
      </c>
      <c r="E17" s="195">
        <v>9959977.03</v>
      </c>
      <c r="F17" s="104"/>
      <c r="G17" s="104"/>
      <c r="H17" s="104"/>
      <c r="I17" s="104"/>
      <c r="J17" s="104"/>
      <c r="K17" s="104"/>
      <c r="L17" s="104"/>
      <c r="M17" s="104"/>
      <c r="N17" s="104"/>
      <c r="O17" s="104"/>
      <c r="P17" s="104"/>
      <c r="Q17" s="104"/>
      <c r="R17" s="104"/>
      <c r="S17" s="104"/>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1388888888889" right="0.751388888888889" top="1" bottom="1" header="0.5" footer="0.5"/>
  <pageSetup paperSize="9" scale="64"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6"/>
  <sheetViews>
    <sheetView showZeros="0" topLeftCell="A3" workbookViewId="0">
      <selection activeCell="D29" sqref="D29"/>
    </sheetView>
  </sheetViews>
  <sheetFormatPr defaultColWidth="14.3833333333333" defaultRowHeight="14.25" customHeight="1"/>
  <cols>
    <col min="1" max="1" width="14.3833333333333" customWidth="1"/>
    <col min="2" max="2" width="30.375" customWidth="1"/>
    <col min="3" max="16384" width="14.3833333333333" customWidth="1"/>
  </cols>
  <sheetData>
    <row r="1" ht="15.75" customHeight="1" spans="15:15">
      <c r="O1" s="115" t="s">
        <v>55</v>
      </c>
    </row>
    <row r="2" ht="28.5" customHeight="1" spans="1:15">
      <c r="A2" s="29" t="s">
        <v>56</v>
      </c>
      <c r="B2" s="29"/>
      <c r="C2" s="29"/>
      <c r="D2" s="29"/>
      <c r="E2" s="29"/>
      <c r="F2" s="29"/>
      <c r="G2" s="29"/>
      <c r="H2" s="29"/>
      <c r="I2" s="29"/>
      <c r="J2" s="29"/>
      <c r="K2" s="29"/>
      <c r="L2" s="29"/>
      <c r="M2" s="29"/>
      <c r="N2" s="29"/>
      <c r="O2" s="29"/>
    </row>
    <row r="3" ht="15" customHeight="1" spans="1:15">
      <c r="A3" s="116" t="s">
        <v>2</v>
      </c>
      <c r="B3" s="117"/>
      <c r="C3" s="66"/>
      <c r="D3" s="66"/>
      <c r="E3" s="66"/>
      <c r="F3" s="66"/>
      <c r="G3" s="6"/>
      <c r="H3" s="66"/>
      <c r="I3" s="66"/>
      <c r="J3" s="6"/>
      <c r="K3" s="66"/>
      <c r="L3" s="66"/>
      <c r="M3" s="6"/>
      <c r="N3" s="6"/>
      <c r="O3" s="118" t="s">
        <v>3</v>
      </c>
    </row>
    <row r="4" ht="18.75" customHeight="1" spans="1:15">
      <c r="A4" s="9" t="s">
        <v>57</v>
      </c>
      <c r="B4" s="9" t="s">
        <v>58</v>
      </c>
      <c r="C4" s="15" t="s">
        <v>39</v>
      </c>
      <c r="D4" s="119" t="s">
        <v>42</v>
      </c>
      <c r="E4" s="119"/>
      <c r="F4" s="119"/>
      <c r="G4" s="178" t="s">
        <v>43</v>
      </c>
      <c r="H4" s="9" t="s">
        <v>44</v>
      </c>
      <c r="I4" s="9" t="s">
        <v>59</v>
      </c>
      <c r="J4" s="10" t="s">
        <v>60</v>
      </c>
      <c r="K4" s="70" t="s">
        <v>61</v>
      </c>
      <c r="L4" s="70" t="s">
        <v>62</v>
      </c>
      <c r="M4" s="70" t="s">
        <v>63</v>
      </c>
      <c r="N4" s="70" t="s">
        <v>64</v>
      </c>
      <c r="O4" s="98" t="s">
        <v>65</v>
      </c>
    </row>
    <row r="5" ht="30" customHeight="1" spans="1:15">
      <c r="A5" s="18"/>
      <c r="B5" s="18"/>
      <c r="C5" s="18"/>
      <c r="D5" s="119" t="s">
        <v>41</v>
      </c>
      <c r="E5" s="119" t="s">
        <v>66</v>
      </c>
      <c r="F5" s="119" t="s">
        <v>67</v>
      </c>
      <c r="G5" s="18"/>
      <c r="H5" s="18"/>
      <c r="I5" s="18"/>
      <c r="J5" s="119" t="s">
        <v>41</v>
      </c>
      <c r="K5" s="102" t="s">
        <v>61</v>
      </c>
      <c r="L5" s="102" t="s">
        <v>62</v>
      </c>
      <c r="M5" s="102" t="s">
        <v>63</v>
      </c>
      <c r="N5" s="102" t="s">
        <v>64</v>
      </c>
      <c r="O5" s="102" t="s">
        <v>65</v>
      </c>
    </row>
    <row r="6" ht="16.5" customHeight="1" spans="1:15">
      <c r="A6" s="119">
        <v>1</v>
      </c>
      <c r="B6" s="119">
        <v>2</v>
      </c>
      <c r="C6" s="119">
        <v>3</v>
      </c>
      <c r="D6" s="119">
        <v>4</v>
      </c>
      <c r="E6" s="119">
        <v>5</v>
      </c>
      <c r="F6" s="119">
        <v>6</v>
      </c>
      <c r="G6" s="119">
        <v>7</v>
      </c>
      <c r="H6" s="57">
        <v>8</v>
      </c>
      <c r="I6" s="57">
        <v>9</v>
      </c>
      <c r="J6" s="57">
        <v>10</v>
      </c>
      <c r="K6" s="57">
        <v>11</v>
      </c>
      <c r="L6" s="57">
        <v>12</v>
      </c>
      <c r="M6" s="57">
        <v>13</v>
      </c>
      <c r="N6" s="57">
        <v>14</v>
      </c>
      <c r="O6" s="119">
        <v>15</v>
      </c>
    </row>
    <row r="7" ht="20.25" customHeight="1" spans="1:15">
      <c r="A7" s="179" t="s">
        <v>68</v>
      </c>
      <c r="B7" s="179" t="s">
        <v>69</v>
      </c>
      <c r="C7" s="180">
        <v>8789036.52</v>
      </c>
      <c r="D7" s="180">
        <v>8789036.52</v>
      </c>
      <c r="E7" s="180">
        <v>5187036.52</v>
      </c>
      <c r="F7" s="180">
        <v>3602000</v>
      </c>
      <c r="G7" s="103"/>
      <c r="H7" s="171"/>
      <c r="I7" s="171"/>
      <c r="J7" s="171"/>
      <c r="K7" s="171"/>
      <c r="L7" s="171"/>
      <c r="M7" s="103"/>
      <c r="N7" s="171"/>
      <c r="O7" s="171"/>
    </row>
    <row r="8" ht="20.25" customHeight="1" spans="1:15">
      <c r="A8" s="179" t="s">
        <v>70</v>
      </c>
      <c r="B8" s="179" t="str">
        <f>"  "&amp;"政府办公厅（室）及相关机构事务"</f>
        <v>  政府办公厅（室）及相关机构事务</v>
      </c>
      <c r="C8" s="180">
        <v>8789036.52</v>
      </c>
      <c r="D8" s="180">
        <v>8789036.52</v>
      </c>
      <c r="E8" s="180">
        <v>5187036.52</v>
      </c>
      <c r="F8" s="180">
        <v>3602000</v>
      </c>
      <c r="G8" s="103"/>
      <c r="H8" s="171"/>
      <c r="I8" s="171"/>
      <c r="J8" s="171"/>
      <c r="K8" s="171"/>
      <c r="L8" s="171"/>
      <c r="M8" s="103"/>
      <c r="N8" s="171"/>
      <c r="O8" s="171"/>
    </row>
    <row r="9" ht="20.25" customHeight="1" spans="1:15">
      <c r="A9" s="179" t="s">
        <v>71</v>
      </c>
      <c r="B9" s="179" t="str">
        <f>"    "&amp;"行政运行"</f>
        <v>    行政运行</v>
      </c>
      <c r="C9" s="180">
        <v>3594476.73</v>
      </c>
      <c r="D9" s="180">
        <v>3594476.73</v>
      </c>
      <c r="E9" s="180">
        <v>3594476.73</v>
      </c>
      <c r="F9" s="180"/>
      <c r="G9" s="103"/>
      <c r="H9" s="171"/>
      <c r="I9" s="171"/>
      <c r="J9" s="171"/>
      <c r="K9" s="171"/>
      <c r="L9" s="171"/>
      <c r="M9" s="103"/>
      <c r="N9" s="171"/>
      <c r="O9" s="171"/>
    </row>
    <row r="10" ht="20.25" customHeight="1" spans="1:15">
      <c r="A10" s="179" t="s">
        <v>72</v>
      </c>
      <c r="B10" s="179" t="str">
        <f>"    "&amp;"一般行政管理事务"</f>
        <v>    一般行政管理事务</v>
      </c>
      <c r="C10" s="180">
        <v>3602000</v>
      </c>
      <c r="D10" s="180">
        <v>3602000</v>
      </c>
      <c r="E10" s="180"/>
      <c r="F10" s="180">
        <v>3602000</v>
      </c>
      <c r="G10" s="103"/>
      <c r="H10" s="171"/>
      <c r="I10" s="171"/>
      <c r="J10" s="171"/>
      <c r="K10" s="171"/>
      <c r="L10" s="171"/>
      <c r="M10" s="103"/>
      <c r="N10" s="171"/>
      <c r="O10" s="171"/>
    </row>
    <row r="11" ht="20.25" customHeight="1" spans="1:15">
      <c r="A11" s="179" t="s">
        <v>73</v>
      </c>
      <c r="B11" s="179" t="str">
        <f>"    "&amp;"事业运行"</f>
        <v>    事业运行</v>
      </c>
      <c r="C11" s="180">
        <v>1592559.79</v>
      </c>
      <c r="D11" s="180">
        <v>1592559.79</v>
      </c>
      <c r="E11" s="180">
        <v>1592559.79</v>
      </c>
      <c r="F11" s="180"/>
      <c r="G11" s="103"/>
      <c r="H11" s="171"/>
      <c r="I11" s="171"/>
      <c r="J11" s="171"/>
      <c r="K11" s="171"/>
      <c r="L11" s="171"/>
      <c r="M11" s="103"/>
      <c r="N11" s="171"/>
      <c r="O11" s="171"/>
    </row>
    <row r="12" ht="20.25" customHeight="1" spans="1:15">
      <c r="A12" s="179" t="s">
        <v>74</v>
      </c>
      <c r="B12" s="179" t="s">
        <v>75</v>
      </c>
      <c r="C12" s="180">
        <v>465386.08</v>
      </c>
      <c r="D12" s="180">
        <v>465386.08</v>
      </c>
      <c r="E12" s="180">
        <v>465386.08</v>
      </c>
      <c r="F12" s="180"/>
      <c r="G12" s="103"/>
      <c r="H12" s="171"/>
      <c r="I12" s="171"/>
      <c r="J12" s="171"/>
      <c r="K12" s="171"/>
      <c r="L12" s="171"/>
      <c r="M12" s="103"/>
      <c r="N12" s="171"/>
      <c r="O12" s="171"/>
    </row>
    <row r="13" ht="20.25" customHeight="1" spans="1:15">
      <c r="A13" s="179" t="s">
        <v>76</v>
      </c>
      <c r="B13" s="179" t="str">
        <f>"  "&amp;"行政事业单位养老支出"</f>
        <v>  行政事业单位养老支出</v>
      </c>
      <c r="C13" s="180">
        <v>465386.08</v>
      </c>
      <c r="D13" s="180">
        <v>465386.08</v>
      </c>
      <c r="E13" s="180">
        <v>465386.08</v>
      </c>
      <c r="F13" s="180"/>
      <c r="G13" s="103"/>
      <c r="H13" s="171"/>
      <c r="I13" s="171"/>
      <c r="J13" s="171"/>
      <c r="K13" s="171"/>
      <c r="L13" s="171"/>
      <c r="M13" s="103"/>
      <c r="N13" s="171"/>
      <c r="O13" s="171"/>
    </row>
    <row r="14" ht="20.25" customHeight="1" spans="1:15">
      <c r="A14" s="179" t="s">
        <v>77</v>
      </c>
      <c r="B14" s="179" t="str">
        <f>"    "&amp;"机关事业单位基本养老保险缴费支出"</f>
        <v>    机关事业单位基本养老保险缴费支出</v>
      </c>
      <c r="C14" s="180">
        <v>464786.08</v>
      </c>
      <c r="D14" s="180">
        <v>464786.08</v>
      </c>
      <c r="E14" s="180">
        <v>464786.08</v>
      </c>
      <c r="F14" s="180"/>
      <c r="G14" s="103"/>
      <c r="H14" s="171"/>
      <c r="I14" s="171"/>
      <c r="J14" s="171"/>
      <c r="K14" s="171"/>
      <c r="L14" s="171"/>
      <c r="M14" s="103"/>
      <c r="N14" s="171"/>
      <c r="O14" s="171"/>
    </row>
    <row r="15" ht="20.25" customHeight="1" spans="1:15">
      <c r="A15" s="179" t="s">
        <v>78</v>
      </c>
      <c r="B15" s="179" t="str">
        <f>"    "&amp;"机关事业单位职业年金缴费支出"</f>
        <v>    机关事业单位职业年金缴费支出</v>
      </c>
      <c r="C15" s="180"/>
      <c r="D15" s="180"/>
      <c r="E15" s="180"/>
      <c r="F15" s="180"/>
      <c r="G15" s="103"/>
      <c r="H15" s="171"/>
      <c r="I15" s="171"/>
      <c r="J15" s="171"/>
      <c r="K15" s="171"/>
      <c r="L15" s="171"/>
      <c r="M15" s="103"/>
      <c r="N15" s="171"/>
      <c r="O15" s="171"/>
    </row>
    <row r="16" ht="20.25" customHeight="1" spans="1:15">
      <c r="A16" s="179" t="s">
        <v>79</v>
      </c>
      <c r="B16" s="179" t="str">
        <f>"    "&amp;"其他行政事业单位养老支出"</f>
        <v>    其他行政事业单位养老支出</v>
      </c>
      <c r="C16" s="180">
        <v>600</v>
      </c>
      <c r="D16" s="180">
        <v>600</v>
      </c>
      <c r="E16" s="180">
        <v>600</v>
      </c>
      <c r="F16" s="180"/>
      <c r="G16" s="103"/>
      <c r="H16" s="171"/>
      <c r="I16" s="171"/>
      <c r="J16" s="171"/>
      <c r="K16" s="171"/>
      <c r="L16" s="171"/>
      <c r="M16" s="103"/>
      <c r="N16" s="171"/>
      <c r="O16" s="171"/>
    </row>
    <row r="17" ht="20.25" customHeight="1" spans="1:15">
      <c r="A17" s="179" t="s">
        <v>80</v>
      </c>
      <c r="B17" s="179" t="s">
        <v>81</v>
      </c>
      <c r="C17" s="180">
        <v>337153.35</v>
      </c>
      <c r="D17" s="180">
        <v>337153.35</v>
      </c>
      <c r="E17" s="180">
        <v>337153.35</v>
      </c>
      <c r="F17" s="180"/>
      <c r="G17" s="103"/>
      <c r="H17" s="171"/>
      <c r="I17" s="171"/>
      <c r="J17" s="171"/>
      <c r="K17" s="171"/>
      <c r="L17" s="171"/>
      <c r="M17" s="103"/>
      <c r="N17" s="171"/>
      <c r="O17" s="171"/>
    </row>
    <row r="18" ht="20.25" customHeight="1" spans="1:15">
      <c r="A18" s="179" t="s">
        <v>82</v>
      </c>
      <c r="B18" s="179" t="str">
        <f>"  "&amp;"行政事业单位医疗"</f>
        <v>  行政事业单位医疗</v>
      </c>
      <c r="C18" s="180">
        <v>337153.35</v>
      </c>
      <c r="D18" s="180">
        <v>337153.35</v>
      </c>
      <c r="E18" s="180">
        <v>337153.35</v>
      </c>
      <c r="F18" s="180"/>
      <c r="G18" s="103"/>
      <c r="H18" s="171"/>
      <c r="I18" s="171"/>
      <c r="J18" s="171"/>
      <c r="K18" s="171"/>
      <c r="L18" s="171"/>
      <c r="M18" s="103"/>
      <c r="N18" s="171"/>
      <c r="O18" s="171"/>
    </row>
    <row r="19" ht="20.25" customHeight="1" spans="1:15">
      <c r="A19" s="179" t="s">
        <v>83</v>
      </c>
      <c r="B19" s="179" t="str">
        <f>"    "&amp;"行政单位医疗"</f>
        <v>    行政单位医疗</v>
      </c>
      <c r="C19" s="180">
        <v>106175.7</v>
      </c>
      <c r="D19" s="180">
        <v>106175.7</v>
      </c>
      <c r="E19" s="180">
        <v>106175.7</v>
      </c>
      <c r="F19" s="180"/>
      <c r="G19" s="103"/>
      <c r="H19" s="171"/>
      <c r="I19" s="171"/>
      <c r="J19" s="171"/>
      <c r="K19" s="171"/>
      <c r="L19" s="171"/>
      <c r="M19" s="103"/>
      <c r="N19" s="171"/>
      <c r="O19" s="171"/>
    </row>
    <row r="20" ht="20.25" customHeight="1" spans="1:15">
      <c r="A20" s="179" t="s">
        <v>84</v>
      </c>
      <c r="B20" s="179" t="str">
        <f>"    "&amp;"事业单位医疗"</f>
        <v>    事业单位医疗</v>
      </c>
      <c r="C20" s="180">
        <v>106857.9</v>
      </c>
      <c r="D20" s="180">
        <v>106857.9</v>
      </c>
      <c r="E20" s="180">
        <v>106857.9</v>
      </c>
      <c r="F20" s="180"/>
      <c r="G20" s="103"/>
      <c r="H20" s="171"/>
      <c r="I20" s="171"/>
      <c r="J20" s="171"/>
      <c r="K20" s="171"/>
      <c r="L20" s="171"/>
      <c r="M20" s="103"/>
      <c r="N20" s="171"/>
      <c r="O20" s="171"/>
    </row>
    <row r="21" ht="20.25" customHeight="1" spans="1:15">
      <c r="A21" s="179" t="s">
        <v>85</v>
      </c>
      <c r="B21" s="179" t="str">
        <f>"    "&amp;"公务员医疗补助"</f>
        <v>    公务员医疗补助</v>
      </c>
      <c r="C21" s="180">
        <v>113617.92</v>
      </c>
      <c r="D21" s="180">
        <v>113617.92</v>
      </c>
      <c r="E21" s="180">
        <v>113617.92</v>
      </c>
      <c r="F21" s="180"/>
      <c r="G21" s="103"/>
      <c r="H21" s="171"/>
      <c r="I21" s="171"/>
      <c r="J21" s="171"/>
      <c r="K21" s="171"/>
      <c r="L21" s="171"/>
      <c r="M21" s="103"/>
      <c r="N21" s="171"/>
      <c r="O21" s="171"/>
    </row>
    <row r="22" ht="20.25" customHeight="1" spans="1:15">
      <c r="A22" s="179" t="s">
        <v>86</v>
      </c>
      <c r="B22" s="179" t="str">
        <f>"    "&amp;"其他行政事业单位医疗支出"</f>
        <v>    其他行政事业单位医疗支出</v>
      </c>
      <c r="C22" s="180">
        <v>10501.83</v>
      </c>
      <c r="D22" s="180">
        <v>10501.83</v>
      </c>
      <c r="E22" s="180">
        <v>10501.83</v>
      </c>
      <c r="F22" s="180"/>
      <c r="G22" s="103"/>
      <c r="H22" s="171"/>
      <c r="I22" s="171"/>
      <c r="J22" s="171"/>
      <c r="K22" s="171"/>
      <c r="L22" s="171"/>
      <c r="M22" s="103"/>
      <c r="N22" s="171"/>
      <c r="O22" s="171"/>
    </row>
    <row r="23" ht="20.25" customHeight="1" spans="1:15">
      <c r="A23" s="179" t="s">
        <v>87</v>
      </c>
      <c r="B23" s="179" t="s">
        <v>88</v>
      </c>
      <c r="C23" s="180">
        <v>368401.08</v>
      </c>
      <c r="D23" s="180">
        <v>368401.08</v>
      </c>
      <c r="E23" s="180">
        <v>368401.08</v>
      </c>
      <c r="F23" s="180"/>
      <c r="G23" s="103"/>
      <c r="H23" s="171"/>
      <c r="I23" s="171"/>
      <c r="J23" s="171"/>
      <c r="K23" s="171"/>
      <c r="L23" s="171"/>
      <c r="M23" s="103"/>
      <c r="N23" s="171"/>
      <c r="O23" s="171"/>
    </row>
    <row r="24" ht="20.25" customHeight="1" spans="1:15">
      <c r="A24" s="179" t="s">
        <v>89</v>
      </c>
      <c r="B24" s="179" t="str">
        <f>"  "&amp;"住房改革支出"</f>
        <v>  住房改革支出</v>
      </c>
      <c r="C24" s="180">
        <v>368401.08</v>
      </c>
      <c r="D24" s="180">
        <v>368401.08</v>
      </c>
      <c r="E24" s="180">
        <v>368401.08</v>
      </c>
      <c r="F24" s="180"/>
      <c r="G24" s="103"/>
      <c r="H24" s="171"/>
      <c r="I24" s="171"/>
      <c r="J24" s="171"/>
      <c r="K24" s="171"/>
      <c r="L24" s="171"/>
      <c r="M24" s="103"/>
      <c r="N24" s="171"/>
      <c r="O24" s="171"/>
    </row>
    <row r="25" ht="20.25" customHeight="1" spans="1:15">
      <c r="A25" s="179" t="s">
        <v>90</v>
      </c>
      <c r="B25" s="179" t="str">
        <f>"    "&amp;"住房公积金"</f>
        <v>    住房公积金</v>
      </c>
      <c r="C25" s="180">
        <v>368401.08</v>
      </c>
      <c r="D25" s="180">
        <v>368401.08</v>
      </c>
      <c r="E25" s="180">
        <v>368401.08</v>
      </c>
      <c r="F25" s="180"/>
      <c r="G25" s="103"/>
      <c r="H25" s="171"/>
      <c r="I25" s="171"/>
      <c r="J25" s="171"/>
      <c r="K25" s="171"/>
      <c r="L25" s="171"/>
      <c r="M25" s="103"/>
      <c r="N25" s="171"/>
      <c r="O25" s="171"/>
    </row>
    <row r="26" s="38" customFormat="1" ht="24" customHeight="1" spans="1:15">
      <c r="A26" s="120" t="s">
        <v>91</v>
      </c>
      <c r="B26" s="121" t="s">
        <v>91</v>
      </c>
      <c r="C26" s="142">
        <v>9959977.03</v>
      </c>
      <c r="D26" s="180">
        <v>9959977.03</v>
      </c>
      <c r="E26" s="142">
        <v>6357977.03</v>
      </c>
      <c r="F26" s="142">
        <v>3602000</v>
      </c>
      <c r="G26" s="104"/>
      <c r="H26" s="173"/>
      <c r="I26" s="173"/>
      <c r="J26" s="173"/>
      <c r="K26" s="173"/>
      <c r="L26" s="173"/>
      <c r="M26" s="104"/>
      <c r="N26" s="173"/>
      <c r="O26" s="173"/>
    </row>
  </sheetData>
  <mergeCells count="11">
    <mergeCell ref="A2:O2"/>
    <mergeCell ref="A3:L3"/>
    <mergeCell ref="D4:F4"/>
    <mergeCell ref="J4:O4"/>
    <mergeCell ref="A26:B26"/>
    <mergeCell ref="A4:A5"/>
    <mergeCell ref="B4:B5"/>
    <mergeCell ref="C4:C5"/>
    <mergeCell ref="G4:G5"/>
    <mergeCell ref="H4:H5"/>
    <mergeCell ref="I4:I5"/>
  </mergeCells>
  <pageMargins left="0.751388888888889" right="0.751388888888889" top="1" bottom="1" header="0.5" footer="0.5"/>
  <pageSetup paperSize="9" scale="61"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B24" sqref="B24"/>
    </sheetView>
  </sheetViews>
  <sheetFormatPr defaultColWidth="9.14166666666667" defaultRowHeight="14.25" customHeight="1" outlineLevelCol="3"/>
  <cols>
    <col min="1" max="1" width="49.2833333333333" customWidth="1"/>
    <col min="2" max="2" width="43.3166666666667" customWidth="1"/>
    <col min="3" max="3" width="48.575" customWidth="1"/>
    <col min="4" max="4" width="41.175" customWidth="1"/>
  </cols>
  <sheetData>
    <row r="1" customHeight="1" spans="4:4">
      <c r="D1" s="113" t="s">
        <v>92</v>
      </c>
    </row>
    <row r="2" ht="31.5" customHeight="1" spans="1:4">
      <c r="A2" s="54" t="s">
        <v>93</v>
      </c>
      <c r="B2" s="163"/>
      <c r="C2" s="163"/>
      <c r="D2" s="163"/>
    </row>
    <row r="3" ht="17.25" customHeight="1" spans="1:4">
      <c r="A3" s="4" t="s">
        <v>2</v>
      </c>
      <c r="B3" s="164"/>
      <c r="C3" s="164"/>
      <c r="D3" s="114" t="s">
        <v>3</v>
      </c>
    </row>
    <row r="4" ht="24.65" customHeight="1" spans="1:4">
      <c r="A4" s="10" t="s">
        <v>4</v>
      </c>
      <c r="B4" s="12"/>
      <c r="C4" s="10" t="s">
        <v>5</v>
      </c>
      <c r="D4" s="12"/>
    </row>
    <row r="5" ht="15.65" customHeight="1" spans="1:4">
      <c r="A5" s="15" t="s">
        <v>6</v>
      </c>
      <c r="B5" s="165" t="s">
        <v>7</v>
      </c>
      <c r="C5" s="15" t="s">
        <v>94</v>
      </c>
      <c r="D5" s="165" t="s">
        <v>7</v>
      </c>
    </row>
    <row r="6" ht="14.15" customHeight="1" spans="1:4">
      <c r="A6" s="18"/>
      <c r="B6" s="17"/>
      <c r="C6" s="18"/>
      <c r="D6" s="17"/>
    </row>
    <row r="7" ht="29.15" customHeight="1" spans="1:4">
      <c r="A7" s="166" t="s">
        <v>95</v>
      </c>
      <c r="B7" s="167">
        <v>9959977.03</v>
      </c>
      <c r="C7" s="168" t="s">
        <v>96</v>
      </c>
      <c r="D7" s="104"/>
    </row>
    <row r="8" ht="29.15" customHeight="1" spans="1:4">
      <c r="A8" s="169" t="s">
        <v>97</v>
      </c>
      <c r="B8" s="167">
        <v>9959977.03</v>
      </c>
      <c r="C8" s="216" t="s">
        <v>98</v>
      </c>
      <c r="D8" s="171">
        <v>8789036.52</v>
      </c>
    </row>
    <row r="9" ht="29.15" customHeight="1" spans="1:4">
      <c r="A9" s="169" t="s">
        <v>99</v>
      </c>
      <c r="B9" s="103"/>
      <c r="C9" s="216" t="s">
        <v>100</v>
      </c>
      <c r="D9" s="171"/>
    </row>
    <row r="10" ht="29.15" customHeight="1" spans="1:4">
      <c r="A10" s="169" t="s">
        <v>101</v>
      </c>
      <c r="B10" s="103"/>
      <c r="C10" s="216" t="s">
        <v>102</v>
      </c>
      <c r="D10" s="171">
        <v>465386.08</v>
      </c>
    </row>
    <row r="11" ht="29.15" customHeight="1" spans="1:4">
      <c r="A11" s="172" t="s">
        <v>103</v>
      </c>
      <c r="B11" s="173"/>
      <c r="C11" s="216" t="s">
        <v>104</v>
      </c>
      <c r="D11" s="171">
        <v>337153.35</v>
      </c>
    </row>
    <row r="12" ht="29.15" customHeight="1" spans="1:4">
      <c r="A12" s="169" t="s">
        <v>97</v>
      </c>
      <c r="B12" s="171"/>
      <c r="C12" s="216" t="s">
        <v>105</v>
      </c>
      <c r="D12" s="171"/>
    </row>
    <row r="13" ht="29.15" customHeight="1" spans="1:4">
      <c r="A13" s="174" t="s">
        <v>99</v>
      </c>
      <c r="B13" s="171"/>
      <c r="C13" s="216" t="s">
        <v>106</v>
      </c>
      <c r="D13" s="171">
        <v>368401.08</v>
      </c>
    </row>
    <row r="14" ht="29.15" customHeight="1" spans="1:4">
      <c r="A14" s="174" t="s">
        <v>101</v>
      </c>
      <c r="B14" s="173"/>
      <c r="C14" s="216" t="s">
        <v>107</v>
      </c>
      <c r="D14" s="103"/>
    </row>
    <row r="15" ht="29.15" customHeight="1" spans="1:4">
      <c r="A15" s="175"/>
      <c r="B15" s="173"/>
      <c r="C15" s="176" t="s">
        <v>108</v>
      </c>
      <c r="D15" s="173"/>
    </row>
    <row r="16" ht="29.15" customHeight="1" spans="1:4">
      <c r="A16" s="175" t="s">
        <v>109</v>
      </c>
      <c r="B16" s="167">
        <v>9959977.03</v>
      </c>
      <c r="C16" s="177" t="s">
        <v>34</v>
      </c>
      <c r="D16" s="167">
        <v>9959977.03</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9" scale="72"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5"/>
  <sheetViews>
    <sheetView showZeros="0" workbookViewId="0">
      <selection activeCell="J17" sqref="J17"/>
    </sheetView>
  </sheetViews>
  <sheetFormatPr defaultColWidth="9.14166666666667" defaultRowHeight="14.25" customHeight="1" outlineLevelCol="6"/>
  <cols>
    <col min="1" max="7" width="23.6333333333333" customWidth="1"/>
  </cols>
  <sheetData>
    <row r="1" ht="12" customHeight="1" spans="4:7">
      <c r="D1" s="138"/>
      <c r="F1" s="115"/>
      <c r="G1" s="115" t="s">
        <v>110</v>
      </c>
    </row>
    <row r="2" ht="39" customHeight="1" spans="1:7">
      <c r="A2" s="3" t="s">
        <v>111</v>
      </c>
      <c r="B2" s="3"/>
      <c r="C2" s="3"/>
      <c r="D2" s="3"/>
      <c r="E2" s="3"/>
      <c r="F2" s="3"/>
      <c r="G2" s="3"/>
    </row>
    <row r="3" ht="18" customHeight="1" spans="1:7">
      <c r="A3" s="4" t="s">
        <v>2</v>
      </c>
      <c r="F3" s="118"/>
      <c r="G3" s="118" t="s">
        <v>3</v>
      </c>
    </row>
    <row r="4" ht="20.25" customHeight="1" spans="1:7">
      <c r="A4" s="151" t="s">
        <v>112</v>
      </c>
      <c r="B4" s="152"/>
      <c r="C4" s="153" t="s">
        <v>39</v>
      </c>
      <c r="D4" s="11" t="s">
        <v>66</v>
      </c>
      <c r="E4" s="11"/>
      <c r="F4" s="12"/>
      <c r="G4" s="153" t="s">
        <v>67</v>
      </c>
    </row>
    <row r="5" ht="20.25" customHeight="1" spans="1:7">
      <c r="A5" s="154" t="s">
        <v>57</v>
      </c>
      <c r="B5" s="155" t="s">
        <v>58</v>
      </c>
      <c r="C5" s="106"/>
      <c r="D5" s="106" t="s">
        <v>41</v>
      </c>
      <c r="E5" s="106" t="s">
        <v>113</v>
      </c>
      <c r="F5" s="106" t="s">
        <v>114</v>
      </c>
      <c r="G5" s="106"/>
    </row>
    <row r="6" ht="13.5" customHeight="1" spans="1:7">
      <c r="A6" s="156" t="s">
        <v>115</v>
      </c>
      <c r="B6" s="156" t="s">
        <v>116</v>
      </c>
      <c r="C6" s="156" t="s">
        <v>117</v>
      </c>
      <c r="D6" s="119"/>
      <c r="E6" s="156" t="s">
        <v>118</v>
      </c>
      <c r="F6" s="156" t="s">
        <v>119</v>
      </c>
      <c r="G6" s="156" t="s">
        <v>120</v>
      </c>
    </row>
    <row r="7" ht="18" customHeight="1" spans="1:7">
      <c r="A7" s="122" t="s">
        <v>68</v>
      </c>
      <c r="B7" s="122" t="s">
        <v>69</v>
      </c>
      <c r="C7" s="157">
        <v>8789036.52</v>
      </c>
      <c r="D7" s="157">
        <v>5187036.52</v>
      </c>
      <c r="E7" s="157">
        <v>3936459.52</v>
      </c>
      <c r="F7" s="157">
        <v>1250577</v>
      </c>
      <c r="G7" s="157">
        <v>3602000</v>
      </c>
    </row>
    <row r="8" ht="18" customHeight="1" spans="1:7">
      <c r="A8" s="158" t="s">
        <v>70</v>
      </c>
      <c r="B8" s="158" t="s">
        <v>121</v>
      </c>
      <c r="C8" s="157">
        <v>8789036.52</v>
      </c>
      <c r="D8" s="157">
        <v>5187036.52</v>
      </c>
      <c r="E8" s="157">
        <v>3936459.52</v>
      </c>
      <c r="F8" s="157">
        <v>1250577</v>
      </c>
      <c r="G8" s="157">
        <v>3602000</v>
      </c>
    </row>
    <row r="9" ht="18" customHeight="1" spans="1:7">
      <c r="A9" s="159" t="s">
        <v>71</v>
      </c>
      <c r="B9" s="159" t="s">
        <v>122</v>
      </c>
      <c r="C9" s="157">
        <v>3594476.73</v>
      </c>
      <c r="D9" s="157">
        <v>3594476.73</v>
      </c>
      <c r="E9" s="157">
        <v>2433636.61</v>
      </c>
      <c r="F9" s="157">
        <v>1160840.12</v>
      </c>
      <c r="G9" s="157"/>
    </row>
    <row r="10" ht="18" customHeight="1" spans="1:7">
      <c r="A10" s="159" t="s">
        <v>72</v>
      </c>
      <c r="B10" s="159" t="s">
        <v>123</v>
      </c>
      <c r="C10" s="157">
        <v>3602000</v>
      </c>
      <c r="D10" s="157"/>
      <c r="E10" s="157"/>
      <c r="F10" s="157"/>
      <c r="G10" s="157">
        <v>3602000</v>
      </c>
    </row>
    <row r="11" ht="18" customHeight="1" spans="1:7">
      <c r="A11" s="159" t="s">
        <v>73</v>
      </c>
      <c r="B11" s="159" t="s">
        <v>124</v>
      </c>
      <c r="C11" s="157">
        <v>1592559.79</v>
      </c>
      <c r="D11" s="157">
        <v>1592559.79</v>
      </c>
      <c r="E11" s="157">
        <v>1502822.91</v>
      </c>
      <c r="F11" s="157">
        <v>89736.88</v>
      </c>
      <c r="G11" s="157"/>
    </row>
    <row r="12" ht="18" customHeight="1" spans="1:7">
      <c r="A12" s="122" t="s">
        <v>74</v>
      </c>
      <c r="B12" s="122" t="s">
        <v>75</v>
      </c>
      <c r="C12" s="157">
        <v>465386.08</v>
      </c>
      <c r="D12" s="157">
        <v>465386.08</v>
      </c>
      <c r="E12" s="157">
        <v>464786.08</v>
      </c>
      <c r="F12" s="157">
        <v>600</v>
      </c>
      <c r="G12" s="157"/>
    </row>
    <row r="13" ht="18" customHeight="1" spans="1:7">
      <c r="A13" s="158" t="s">
        <v>76</v>
      </c>
      <c r="B13" s="158" t="s">
        <v>125</v>
      </c>
      <c r="C13" s="157">
        <v>465386.08</v>
      </c>
      <c r="D13" s="157">
        <v>465386.08</v>
      </c>
      <c r="E13" s="157">
        <v>464786.08</v>
      </c>
      <c r="F13" s="157">
        <v>600</v>
      </c>
      <c r="G13" s="157"/>
    </row>
    <row r="14" ht="18" customHeight="1" spans="1:7">
      <c r="A14" s="159" t="s">
        <v>77</v>
      </c>
      <c r="B14" s="159" t="s">
        <v>126</v>
      </c>
      <c r="C14" s="157">
        <v>464786.08</v>
      </c>
      <c r="D14" s="157">
        <v>464786.08</v>
      </c>
      <c r="E14" s="157">
        <v>464786.08</v>
      </c>
      <c r="F14" s="157"/>
      <c r="G14" s="157"/>
    </row>
    <row r="15" ht="18" customHeight="1" spans="1:7">
      <c r="A15" s="159" t="s">
        <v>79</v>
      </c>
      <c r="B15" s="159" t="s">
        <v>127</v>
      </c>
      <c r="C15" s="157">
        <v>600</v>
      </c>
      <c r="D15" s="157">
        <v>600</v>
      </c>
      <c r="E15" s="157"/>
      <c r="F15" s="157">
        <v>600</v>
      </c>
      <c r="G15" s="157"/>
    </row>
    <row r="16" ht="18" customHeight="1" spans="1:7">
      <c r="A16" s="122" t="s">
        <v>80</v>
      </c>
      <c r="B16" s="122" t="s">
        <v>81</v>
      </c>
      <c r="C16" s="157">
        <v>337153.35</v>
      </c>
      <c r="D16" s="157">
        <v>337153.35</v>
      </c>
      <c r="E16" s="157">
        <v>337153.35</v>
      </c>
      <c r="F16" s="157"/>
      <c r="G16" s="157"/>
    </row>
    <row r="17" ht="18" customHeight="1" spans="1:7">
      <c r="A17" s="158" t="s">
        <v>82</v>
      </c>
      <c r="B17" s="158" t="s">
        <v>128</v>
      </c>
      <c r="C17" s="157">
        <v>337153.35</v>
      </c>
      <c r="D17" s="157">
        <v>337153.35</v>
      </c>
      <c r="E17" s="157">
        <v>337153.35</v>
      </c>
      <c r="F17" s="157"/>
      <c r="G17" s="157"/>
    </row>
    <row r="18" ht="18" customHeight="1" spans="1:7">
      <c r="A18" s="159" t="s">
        <v>83</v>
      </c>
      <c r="B18" s="159" t="s">
        <v>129</v>
      </c>
      <c r="C18" s="157">
        <v>106175.7</v>
      </c>
      <c r="D18" s="157">
        <v>106175.7</v>
      </c>
      <c r="E18" s="157">
        <v>106175.7</v>
      </c>
      <c r="F18" s="157"/>
      <c r="G18" s="157"/>
    </row>
    <row r="19" ht="18" customHeight="1" spans="1:7">
      <c r="A19" s="159" t="s">
        <v>84</v>
      </c>
      <c r="B19" s="159" t="s">
        <v>130</v>
      </c>
      <c r="C19" s="157">
        <v>106857.9</v>
      </c>
      <c r="D19" s="157">
        <v>106857.9</v>
      </c>
      <c r="E19" s="157">
        <v>106857.9</v>
      </c>
      <c r="F19" s="157"/>
      <c r="G19" s="157"/>
    </row>
    <row r="20" ht="18" customHeight="1" spans="1:7">
      <c r="A20" s="159" t="s">
        <v>85</v>
      </c>
      <c r="B20" s="159" t="s">
        <v>131</v>
      </c>
      <c r="C20" s="157">
        <v>113617.92</v>
      </c>
      <c r="D20" s="157">
        <v>113617.92</v>
      </c>
      <c r="E20" s="157">
        <v>113617.92</v>
      </c>
      <c r="F20" s="157"/>
      <c r="G20" s="157"/>
    </row>
    <row r="21" ht="18" customHeight="1" spans="1:7">
      <c r="A21" s="159" t="s">
        <v>86</v>
      </c>
      <c r="B21" s="159" t="s">
        <v>132</v>
      </c>
      <c r="C21" s="157">
        <v>10501.83</v>
      </c>
      <c r="D21" s="157">
        <v>10501.83</v>
      </c>
      <c r="E21" s="157">
        <v>10501.83</v>
      </c>
      <c r="F21" s="157"/>
      <c r="G21" s="157"/>
    </row>
    <row r="22" ht="18" customHeight="1" spans="1:7">
      <c r="A22" s="122" t="s">
        <v>87</v>
      </c>
      <c r="B22" s="122" t="s">
        <v>88</v>
      </c>
      <c r="C22" s="157">
        <v>368401.08</v>
      </c>
      <c r="D22" s="157">
        <v>368401.08</v>
      </c>
      <c r="E22" s="157">
        <v>368401.08</v>
      </c>
      <c r="F22" s="157"/>
      <c r="G22" s="157"/>
    </row>
    <row r="23" ht="18" customHeight="1" spans="1:7">
      <c r="A23" s="158" t="s">
        <v>89</v>
      </c>
      <c r="B23" s="158" t="s">
        <v>133</v>
      </c>
      <c r="C23" s="157">
        <v>368401.08</v>
      </c>
      <c r="D23" s="157">
        <v>368401.08</v>
      </c>
      <c r="E23" s="157">
        <v>368401.08</v>
      </c>
      <c r="F23" s="157"/>
      <c r="G23" s="157"/>
    </row>
    <row r="24" ht="18" customHeight="1" spans="1:7">
      <c r="A24" s="159" t="s">
        <v>90</v>
      </c>
      <c r="B24" s="159" t="s">
        <v>134</v>
      </c>
      <c r="C24" s="157">
        <v>368401.08</v>
      </c>
      <c r="D24" s="157">
        <v>368401.08</v>
      </c>
      <c r="E24" s="157">
        <v>368401.08</v>
      </c>
      <c r="F24" s="157"/>
      <c r="G24" s="157"/>
    </row>
    <row r="25" s="38" customFormat="1" ht="18" customHeight="1" spans="1:7">
      <c r="A25" s="160" t="s">
        <v>91</v>
      </c>
      <c r="B25" s="161" t="s">
        <v>91</v>
      </c>
      <c r="C25" s="162">
        <v>9959977.03</v>
      </c>
      <c r="D25" s="157">
        <v>6357977.03</v>
      </c>
      <c r="E25" s="162">
        <v>5106800.03</v>
      </c>
      <c r="F25" s="162">
        <v>1251177</v>
      </c>
      <c r="G25" s="162">
        <v>3602000</v>
      </c>
    </row>
  </sheetData>
  <mergeCells count="7">
    <mergeCell ref="A2:G2"/>
    <mergeCell ref="A3:E3"/>
    <mergeCell ref="A4:B4"/>
    <mergeCell ref="D4:F4"/>
    <mergeCell ref="A25:B25"/>
    <mergeCell ref="C4:C5"/>
    <mergeCell ref="G4:G5"/>
  </mergeCells>
  <pageMargins left="0.751388888888889" right="0.751388888888889" top="1" bottom="1" header="0.5" footer="0.5"/>
  <pageSetup paperSize="9" scale="80"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C22" sqref="C22"/>
    </sheetView>
  </sheetViews>
  <sheetFormatPr defaultColWidth="9.14166666666667" defaultRowHeight="14.25" customHeight="1" outlineLevelRow="6" outlineLevelCol="5"/>
  <cols>
    <col min="1" max="1" width="27.425" customWidth="1"/>
    <col min="2" max="6" width="31.175" customWidth="1"/>
  </cols>
  <sheetData>
    <row r="1" ht="12" customHeight="1" spans="1:6">
      <c r="A1" s="145"/>
      <c r="B1" s="145"/>
      <c r="C1" s="68"/>
      <c r="F1" s="67" t="s">
        <v>135</v>
      </c>
    </row>
    <row r="2" ht="25.5" customHeight="1" spans="1:6">
      <c r="A2" s="146" t="s">
        <v>136</v>
      </c>
      <c r="B2" s="146"/>
      <c r="C2" s="146"/>
      <c r="D2" s="146"/>
      <c r="E2" s="146"/>
      <c r="F2" s="146"/>
    </row>
    <row r="3" ht="15.75" customHeight="1" spans="1:6">
      <c r="A3" s="217" t="s">
        <v>2</v>
      </c>
      <c r="B3" s="145"/>
      <c r="C3" s="68"/>
      <c r="F3" s="67" t="s">
        <v>137</v>
      </c>
    </row>
    <row r="4" ht="19.5" customHeight="1" spans="1:6">
      <c r="A4" s="9" t="s">
        <v>138</v>
      </c>
      <c r="B4" s="15" t="s">
        <v>139</v>
      </c>
      <c r="C4" s="10" t="s">
        <v>140</v>
      </c>
      <c r="D4" s="11"/>
      <c r="E4" s="12"/>
      <c r="F4" s="15" t="s">
        <v>141</v>
      </c>
    </row>
    <row r="5" ht="19.5" customHeight="1" spans="1:6">
      <c r="A5" s="17"/>
      <c r="B5" s="18"/>
      <c r="C5" s="119" t="s">
        <v>41</v>
      </c>
      <c r="D5" s="119" t="s">
        <v>142</v>
      </c>
      <c r="E5" s="119" t="s">
        <v>143</v>
      </c>
      <c r="F5" s="18"/>
    </row>
    <row r="6" ht="18.75" customHeight="1" spans="1:6">
      <c r="A6" s="147">
        <v>1</v>
      </c>
      <c r="B6" s="147">
        <v>2</v>
      </c>
      <c r="C6" s="148">
        <v>3</v>
      </c>
      <c r="D6" s="147">
        <v>4</v>
      </c>
      <c r="E6" s="147">
        <v>5</v>
      </c>
      <c r="F6" s="147">
        <v>6</v>
      </c>
    </row>
    <row r="7" ht="18.75" customHeight="1" spans="1:6">
      <c r="A7" s="149">
        <v>991000</v>
      </c>
      <c r="B7" s="149"/>
      <c r="C7" s="150">
        <v>990000</v>
      </c>
      <c r="D7" s="149"/>
      <c r="E7" s="149">
        <v>990000</v>
      </c>
      <c r="F7" s="149">
        <v>1000</v>
      </c>
    </row>
  </sheetData>
  <mergeCells count="6">
    <mergeCell ref="A2:F2"/>
    <mergeCell ref="A3:D3"/>
    <mergeCell ref="C4:E4"/>
    <mergeCell ref="A4:A5"/>
    <mergeCell ref="B4:B5"/>
    <mergeCell ref="F4:F5"/>
  </mergeCells>
  <pageMargins left="0.751388888888889" right="0.751388888888889" top="1" bottom="1" header="0.5" footer="0.5"/>
  <pageSetup paperSize="9" scale="72"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9"/>
  <sheetViews>
    <sheetView showZeros="0" workbookViewId="0">
      <selection activeCell="E14" sqref="E14"/>
    </sheetView>
  </sheetViews>
  <sheetFormatPr defaultColWidth="8.75" defaultRowHeight="14.25" customHeight="1"/>
  <cols>
    <col min="1" max="1" width="20.375" customWidth="1"/>
    <col min="2" max="2" width="17.875" customWidth="1"/>
    <col min="3" max="3" width="37.125" customWidth="1"/>
    <col min="4" max="4" width="11.875" customWidth="1"/>
    <col min="5" max="5" width="27.125" customWidth="1"/>
    <col min="6" max="6" width="11.875" customWidth="1"/>
    <col min="7" max="7" width="23.75" customWidth="1"/>
    <col min="8" max="9" width="10.375" customWidth="1"/>
    <col min="10" max="10" width="10" customWidth="1"/>
    <col min="11" max="11" width="15.625" customWidth="1"/>
    <col min="12" max="12" width="10.375" customWidth="1"/>
    <col min="13" max="13" width="8.125" customWidth="1"/>
    <col min="14" max="16384" width="8.75" customWidth="1"/>
  </cols>
  <sheetData>
    <row r="1" ht="13.5" customHeight="1" spans="4:23">
      <c r="D1" s="1"/>
      <c r="E1" s="1"/>
      <c r="F1" s="1"/>
      <c r="G1" s="1"/>
      <c r="U1" s="138"/>
      <c r="W1" s="115" t="s">
        <v>144</v>
      </c>
    </row>
    <row r="2" ht="27.75" customHeight="1" spans="1:23">
      <c r="A2" s="29" t="s">
        <v>145</v>
      </c>
      <c r="B2" s="29"/>
      <c r="C2" s="29"/>
      <c r="D2" s="29"/>
      <c r="E2" s="29"/>
      <c r="F2" s="29"/>
      <c r="G2" s="29"/>
      <c r="H2" s="29"/>
      <c r="I2" s="29"/>
      <c r="J2" s="29"/>
      <c r="K2" s="29"/>
      <c r="L2" s="29"/>
      <c r="M2" s="29"/>
      <c r="N2" s="29"/>
      <c r="O2" s="29"/>
      <c r="P2" s="29"/>
      <c r="Q2" s="29"/>
      <c r="R2" s="29"/>
      <c r="S2" s="29"/>
      <c r="T2" s="29"/>
      <c r="U2" s="29"/>
      <c r="V2" s="29"/>
      <c r="W2" s="29"/>
    </row>
    <row r="3" ht="13.5" customHeight="1" spans="1:23">
      <c r="A3" s="217" t="s">
        <v>2</v>
      </c>
      <c r="B3" s="5"/>
      <c r="C3" s="5"/>
      <c r="D3" s="5"/>
      <c r="E3" s="5"/>
      <c r="F3" s="5"/>
      <c r="G3" s="5"/>
      <c r="H3" s="6"/>
      <c r="I3" s="6"/>
      <c r="J3" s="6"/>
      <c r="K3" s="6"/>
      <c r="L3" s="6"/>
      <c r="M3" s="6"/>
      <c r="N3" s="6"/>
      <c r="O3" s="6"/>
      <c r="P3" s="6"/>
      <c r="Q3" s="6"/>
      <c r="U3" s="138"/>
      <c r="W3" s="118" t="s">
        <v>137</v>
      </c>
    </row>
    <row r="4" ht="21.75" customHeight="1" spans="1:23">
      <c r="A4" s="8" t="s">
        <v>146</v>
      </c>
      <c r="B4" s="8" t="s">
        <v>147</v>
      </c>
      <c r="C4" s="8" t="s">
        <v>148</v>
      </c>
      <c r="D4" s="9" t="s">
        <v>149</v>
      </c>
      <c r="E4" s="9" t="s">
        <v>150</v>
      </c>
      <c r="F4" s="9" t="s">
        <v>151</v>
      </c>
      <c r="G4" s="9" t="s">
        <v>152</v>
      </c>
      <c r="H4" s="119" t="s">
        <v>153</v>
      </c>
      <c r="I4" s="119"/>
      <c r="J4" s="119"/>
      <c r="K4" s="119"/>
      <c r="L4" s="134"/>
      <c r="M4" s="134"/>
      <c r="N4" s="134"/>
      <c r="O4" s="134"/>
      <c r="P4" s="134"/>
      <c r="Q4" s="56"/>
      <c r="R4" s="119"/>
      <c r="S4" s="119"/>
      <c r="T4" s="119"/>
      <c r="U4" s="119"/>
      <c r="V4" s="119"/>
      <c r="W4" s="119"/>
    </row>
    <row r="5" ht="21.75" customHeight="1" spans="1:23">
      <c r="A5" s="13"/>
      <c r="B5" s="13"/>
      <c r="C5" s="13"/>
      <c r="D5" s="14"/>
      <c r="E5" s="14"/>
      <c r="F5" s="14"/>
      <c r="G5" s="14"/>
      <c r="H5" s="119" t="s">
        <v>39</v>
      </c>
      <c r="I5" s="56" t="s">
        <v>42</v>
      </c>
      <c r="J5" s="56"/>
      <c r="K5" s="56"/>
      <c r="L5" s="134"/>
      <c r="M5" s="134"/>
      <c r="N5" s="134" t="s">
        <v>154</v>
      </c>
      <c r="O5" s="134"/>
      <c r="P5" s="134"/>
      <c r="Q5" s="56" t="s">
        <v>45</v>
      </c>
      <c r="R5" s="119" t="s">
        <v>60</v>
      </c>
      <c r="S5" s="56"/>
      <c r="T5" s="56"/>
      <c r="U5" s="56"/>
      <c r="V5" s="56"/>
      <c r="W5" s="56"/>
    </row>
    <row r="6" ht="15" customHeight="1" spans="1:23">
      <c r="A6" s="16"/>
      <c r="B6" s="16"/>
      <c r="C6" s="16"/>
      <c r="D6" s="17"/>
      <c r="E6" s="17"/>
      <c r="F6" s="17"/>
      <c r="G6" s="17"/>
      <c r="H6" s="119"/>
      <c r="I6" s="56" t="s">
        <v>155</v>
      </c>
      <c r="J6" s="56" t="s">
        <v>156</v>
      </c>
      <c r="K6" s="56" t="s">
        <v>157</v>
      </c>
      <c r="L6" s="143" t="s">
        <v>158</v>
      </c>
      <c r="M6" s="143" t="s">
        <v>159</v>
      </c>
      <c r="N6" s="143" t="s">
        <v>42</v>
      </c>
      <c r="O6" s="143" t="s">
        <v>43</v>
      </c>
      <c r="P6" s="143" t="s">
        <v>44</v>
      </c>
      <c r="Q6" s="56"/>
      <c r="R6" s="56" t="s">
        <v>41</v>
      </c>
      <c r="S6" s="56" t="s">
        <v>52</v>
      </c>
      <c r="T6" s="56" t="s">
        <v>160</v>
      </c>
      <c r="U6" s="56" t="s">
        <v>48</v>
      </c>
      <c r="V6" s="56" t="s">
        <v>49</v>
      </c>
      <c r="W6" s="56" t="s">
        <v>50</v>
      </c>
    </row>
    <row r="7" ht="27.75" customHeight="1" spans="1:23">
      <c r="A7" s="16"/>
      <c r="B7" s="16"/>
      <c r="C7" s="16"/>
      <c r="D7" s="17"/>
      <c r="E7" s="17"/>
      <c r="F7" s="17"/>
      <c r="G7" s="17"/>
      <c r="H7" s="119"/>
      <c r="I7" s="56"/>
      <c r="J7" s="56"/>
      <c r="K7" s="56"/>
      <c r="L7" s="143"/>
      <c r="M7" s="143"/>
      <c r="N7" s="143"/>
      <c r="O7" s="143"/>
      <c r="P7" s="143"/>
      <c r="Q7" s="56"/>
      <c r="R7" s="56"/>
      <c r="S7" s="56"/>
      <c r="T7" s="56"/>
      <c r="U7" s="56"/>
      <c r="V7" s="56"/>
      <c r="W7" s="56"/>
    </row>
    <row r="8" s="139" customFormat="1" ht="15" customHeight="1" spans="1:23">
      <c r="A8" s="140">
        <v>1</v>
      </c>
      <c r="B8" s="140">
        <v>2</v>
      </c>
      <c r="C8" s="140">
        <v>3</v>
      </c>
      <c r="D8" s="140">
        <v>4</v>
      </c>
      <c r="E8" s="140">
        <v>5</v>
      </c>
      <c r="F8" s="140">
        <v>6</v>
      </c>
      <c r="G8" s="140">
        <v>7</v>
      </c>
      <c r="H8" s="140">
        <v>8</v>
      </c>
      <c r="I8" s="140">
        <v>9</v>
      </c>
      <c r="J8" s="140">
        <v>10</v>
      </c>
      <c r="K8" s="140">
        <v>11</v>
      </c>
      <c r="L8" s="140">
        <v>12</v>
      </c>
      <c r="M8" s="140">
        <v>13</v>
      </c>
      <c r="N8" s="140">
        <v>14</v>
      </c>
      <c r="O8" s="140">
        <v>15</v>
      </c>
      <c r="P8" s="140">
        <v>16</v>
      </c>
      <c r="Q8" s="140">
        <v>17</v>
      </c>
      <c r="R8" s="140">
        <v>18</v>
      </c>
      <c r="S8" s="140">
        <v>19</v>
      </c>
      <c r="T8" s="140">
        <v>20</v>
      </c>
      <c r="U8" s="140">
        <v>21</v>
      </c>
      <c r="V8" s="140">
        <v>22</v>
      </c>
      <c r="W8" s="140">
        <v>23</v>
      </c>
    </row>
    <row r="9" ht="31.4" customHeight="1" spans="1:23">
      <c r="A9" s="141" t="s">
        <v>54</v>
      </c>
      <c r="B9" s="141"/>
      <c r="C9" s="141"/>
      <c r="D9" s="141"/>
      <c r="E9" s="141"/>
      <c r="F9" s="141"/>
      <c r="G9" s="141"/>
      <c r="H9" s="142"/>
      <c r="I9" s="142"/>
      <c r="J9" s="142"/>
      <c r="K9" s="144"/>
      <c r="L9" s="142"/>
      <c r="M9" s="23"/>
      <c r="N9" s="23"/>
      <c r="O9" s="23"/>
      <c r="P9" s="23"/>
      <c r="Q9" s="23"/>
      <c r="R9" s="23"/>
      <c r="S9" s="23"/>
      <c r="T9" s="23"/>
      <c r="U9" s="23"/>
      <c r="V9" s="23"/>
      <c r="W9" s="23"/>
    </row>
    <row r="10" ht="31.4" customHeight="1" spans="1:23">
      <c r="A10" s="141" t="s">
        <v>54</v>
      </c>
      <c r="B10" s="141" t="s">
        <v>161</v>
      </c>
      <c r="C10" s="141" t="s">
        <v>162</v>
      </c>
      <c r="D10" s="141" t="s">
        <v>71</v>
      </c>
      <c r="E10" s="141" t="s">
        <v>122</v>
      </c>
      <c r="F10" s="141" t="s">
        <v>163</v>
      </c>
      <c r="G10" s="141" t="s">
        <v>164</v>
      </c>
      <c r="H10" s="142">
        <v>389448</v>
      </c>
      <c r="I10" s="142">
        <v>389448</v>
      </c>
      <c r="J10" s="142"/>
      <c r="K10" s="144"/>
      <c r="L10" s="142">
        <v>389448</v>
      </c>
      <c r="M10" s="23"/>
      <c r="N10" s="23"/>
      <c r="O10" s="23"/>
      <c r="P10" s="23"/>
      <c r="Q10" s="23"/>
      <c r="R10" s="23"/>
      <c r="S10" s="23"/>
      <c r="T10" s="23"/>
      <c r="U10" s="23"/>
      <c r="V10" s="23"/>
      <c r="W10" s="23"/>
    </row>
    <row r="11" ht="31.4" customHeight="1" spans="1:23">
      <c r="A11" s="141" t="s">
        <v>54</v>
      </c>
      <c r="B11" s="141" t="s">
        <v>165</v>
      </c>
      <c r="C11" s="141" t="s">
        <v>166</v>
      </c>
      <c r="D11" s="141" t="s">
        <v>71</v>
      </c>
      <c r="E11" s="141" t="s">
        <v>122</v>
      </c>
      <c r="F11" s="141" t="s">
        <v>163</v>
      </c>
      <c r="G11" s="141" t="s">
        <v>164</v>
      </c>
      <c r="H11" s="142">
        <v>37128</v>
      </c>
      <c r="I11" s="142">
        <v>37128</v>
      </c>
      <c r="J11" s="24"/>
      <c r="K11" s="24"/>
      <c r="L11" s="142">
        <v>37128</v>
      </c>
      <c r="M11" s="23"/>
      <c r="N11" s="23"/>
      <c r="O11" s="23"/>
      <c r="P11" s="23"/>
      <c r="Q11" s="23"/>
      <c r="R11" s="23"/>
      <c r="S11" s="23"/>
      <c r="T11" s="23"/>
      <c r="U11" s="23"/>
      <c r="V11" s="23"/>
      <c r="W11" s="23"/>
    </row>
    <row r="12" ht="31.4" customHeight="1" spans="1:23">
      <c r="A12" s="141" t="s">
        <v>54</v>
      </c>
      <c r="B12" s="141" t="s">
        <v>165</v>
      </c>
      <c r="C12" s="141" t="s">
        <v>166</v>
      </c>
      <c r="D12" s="141" t="s">
        <v>73</v>
      </c>
      <c r="E12" s="141" t="s">
        <v>124</v>
      </c>
      <c r="F12" s="141" t="s">
        <v>163</v>
      </c>
      <c r="G12" s="141" t="s">
        <v>164</v>
      </c>
      <c r="H12" s="142">
        <v>348156</v>
      </c>
      <c r="I12" s="142">
        <v>348156</v>
      </c>
      <c r="J12" s="24"/>
      <c r="K12" s="24"/>
      <c r="L12" s="142">
        <v>348156</v>
      </c>
      <c r="M12" s="23"/>
      <c r="N12" s="23"/>
      <c r="O12" s="23"/>
      <c r="P12" s="23"/>
      <c r="Q12" s="23"/>
      <c r="R12" s="23"/>
      <c r="S12" s="23"/>
      <c r="T12" s="23"/>
      <c r="U12" s="23"/>
      <c r="V12" s="23"/>
      <c r="W12" s="23"/>
    </row>
    <row r="13" ht="31.4" customHeight="1" spans="1:23">
      <c r="A13" s="141" t="s">
        <v>54</v>
      </c>
      <c r="B13" s="141" t="s">
        <v>161</v>
      </c>
      <c r="C13" s="141" t="s">
        <v>162</v>
      </c>
      <c r="D13" s="141" t="s">
        <v>71</v>
      </c>
      <c r="E13" s="141" t="s">
        <v>122</v>
      </c>
      <c r="F13" s="141" t="s">
        <v>167</v>
      </c>
      <c r="G13" s="141" t="s">
        <v>168</v>
      </c>
      <c r="H13" s="142">
        <v>867588</v>
      </c>
      <c r="I13" s="142">
        <v>867588</v>
      </c>
      <c r="J13" s="24"/>
      <c r="K13" s="24"/>
      <c r="L13" s="142">
        <v>867588</v>
      </c>
      <c r="M13" s="23"/>
      <c r="N13" s="23"/>
      <c r="O13" s="23"/>
      <c r="P13" s="23"/>
      <c r="Q13" s="23"/>
      <c r="R13" s="23"/>
      <c r="S13" s="23"/>
      <c r="T13" s="23"/>
      <c r="U13" s="23"/>
      <c r="V13" s="23"/>
      <c r="W13" s="23"/>
    </row>
    <row r="14" ht="31.4" customHeight="1" spans="1:23">
      <c r="A14" s="141" t="s">
        <v>54</v>
      </c>
      <c r="B14" s="141" t="s">
        <v>165</v>
      </c>
      <c r="C14" s="141" t="s">
        <v>166</v>
      </c>
      <c r="D14" s="141" t="s">
        <v>71</v>
      </c>
      <c r="E14" s="141" t="s">
        <v>122</v>
      </c>
      <c r="F14" s="141" t="s">
        <v>167</v>
      </c>
      <c r="G14" s="141" t="s">
        <v>168</v>
      </c>
      <c r="H14" s="142">
        <v>29880</v>
      </c>
      <c r="I14" s="142">
        <v>29880</v>
      </c>
      <c r="J14" s="24"/>
      <c r="K14" s="24"/>
      <c r="L14" s="142">
        <v>29880</v>
      </c>
      <c r="M14" s="23"/>
      <c r="N14" s="23"/>
      <c r="O14" s="23"/>
      <c r="P14" s="23"/>
      <c r="Q14" s="23"/>
      <c r="R14" s="23"/>
      <c r="S14" s="23"/>
      <c r="T14" s="23"/>
      <c r="U14" s="23"/>
      <c r="V14" s="23"/>
      <c r="W14" s="23"/>
    </row>
    <row r="15" ht="31.4" customHeight="1" spans="1:23">
      <c r="A15" s="141" t="s">
        <v>54</v>
      </c>
      <c r="B15" s="141" t="s">
        <v>165</v>
      </c>
      <c r="C15" s="141" t="s">
        <v>166</v>
      </c>
      <c r="D15" s="141" t="s">
        <v>73</v>
      </c>
      <c r="E15" s="141" t="s">
        <v>124</v>
      </c>
      <c r="F15" s="141" t="s">
        <v>167</v>
      </c>
      <c r="G15" s="141" t="s">
        <v>168</v>
      </c>
      <c r="H15" s="142">
        <v>299808</v>
      </c>
      <c r="I15" s="142">
        <v>299808</v>
      </c>
      <c r="J15" s="24"/>
      <c r="K15" s="24"/>
      <c r="L15" s="142">
        <v>299808</v>
      </c>
      <c r="M15" s="23"/>
      <c r="N15" s="23"/>
      <c r="O15" s="23"/>
      <c r="P15" s="23"/>
      <c r="Q15" s="23"/>
      <c r="R15" s="23"/>
      <c r="S15" s="23"/>
      <c r="T15" s="23"/>
      <c r="U15" s="23"/>
      <c r="V15" s="23"/>
      <c r="W15" s="23"/>
    </row>
    <row r="16" ht="31.4" customHeight="1" spans="1:23">
      <c r="A16" s="141" t="s">
        <v>54</v>
      </c>
      <c r="B16" s="141" t="s">
        <v>169</v>
      </c>
      <c r="C16" s="141" t="s">
        <v>170</v>
      </c>
      <c r="D16" s="141" t="s">
        <v>71</v>
      </c>
      <c r="E16" s="141" t="s">
        <v>122</v>
      </c>
      <c r="F16" s="141" t="s">
        <v>171</v>
      </c>
      <c r="G16" s="141" t="s">
        <v>172</v>
      </c>
      <c r="H16" s="142">
        <v>4500</v>
      </c>
      <c r="I16" s="142">
        <v>4500</v>
      </c>
      <c r="J16" s="24"/>
      <c r="K16" s="24"/>
      <c r="L16" s="142">
        <v>4500</v>
      </c>
      <c r="M16" s="23"/>
      <c r="N16" s="23"/>
      <c r="O16" s="23"/>
      <c r="P16" s="23"/>
      <c r="Q16" s="23"/>
      <c r="R16" s="23"/>
      <c r="S16" s="23"/>
      <c r="T16" s="23"/>
      <c r="U16" s="23"/>
      <c r="V16" s="23"/>
      <c r="W16" s="23"/>
    </row>
    <row r="17" ht="31.4" customHeight="1" spans="1:23">
      <c r="A17" s="141" t="s">
        <v>54</v>
      </c>
      <c r="B17" s="141" t="s">
        <v>161</v>
      </c>
      <c r="C17" s="141" t="s">
        <v>162</v>
      </c>
      <c r="D17" s="141" t="s">
        <v>71</v>
      </c>
      <c r="E17" s="141" t="s">
        <v>122</v>
      </c>
      <c r="F17" s="141" t="s">
        <v>171</v>
      </c>
      <c r="G17" s="141" t="s">
        <v>172</v>
      </c>
      <c r="H17" s="142">
        <v>32454</v>
      </c>
      <c r="I17" s="142">
        <v>32454</v>
      </c>
      <c r="J17" s="24"/>
      <c r="K17" s="24"/>
      <c r="L17" s="142">
        <v>32454</v>
      </c>
      <c r="M17" s="23"/>
      <c r="N17" s="23"/>
      <c r="O17" s="23"/>
      <c r="P17" s="23"/>
      <c r="Q17" s="23"/>
      <c r="R17" s="23"/>
      <c r="S17" s="23"/>
      <c r="T17" s="23"/>
      <c r="U17" s="23"/>
      <c r="V17" s="23"/>
      <c r="W17" s="23"/>
    </row>
    <row r="18" ht="31.4" customHeight="1" spans="1:23">
      <c r="A18" s="141" t="s">
        <v>54</v>
      </c>
      <c r="B18" s="141" t="s">
        <v>173</v>
      </c>
      <c r="C18" s="141" t="s">
        <v>174</v>
      </c>
      <c r="D18" s="141" t="s">
        <v>71</v>
      </c>
      <c r="E18" s="141" t="s">
        <v>122</v>
      </c>
      <c r="F18" s="141" t="s">
        <v>171</v>
      </c>
      <c r="G18" s="141" t="s">
        <v>172</v>
      </c>
      <c r="H18" s="142">
        <v>253440</v>
      </c>
      <c r="I18" s="142">
        <v>253440</v>
      </c>
      <c r="J18" s="24"/>
      <c r="K18" s="24"/>
      <c r="L18" s="142">
        <v>253440</v>
      </c>
      <c r="M18" s="23"/>
      <c r="N18" s="23"/>
      <c r="O18" s="23"/>
      <c r="P18" s="23"/>
      <c r="Q18" s="23"/>
      <c r="R18" s="23"/>
      <c r="S18" s="23"/>
      <c r="T18" s="23"/>
      <c r="U18" s="23"/>
      <c r="V18" s="23"/>
      <c r="W18" s="23"/>
    </row>
    <row r="19" ht="31.4" customHeight="1" spans="1:23">
      <c r="A19" s="141" t="s">
        <v>54</v>
      </c>
      <c r="B19" s="141" t="s">
        <v>165</v>
      </c>
      <c r="C19" s="141" t="s">
        <v>166</v>
      </c>
      <c r="D19" s="141" t="s">
        <v>71</v>
      </c>
      <c r="E19" s="141" t="s">
        <v>122</v>
      </c>
      <c r="F19" s="141" t="s">
        <v>175</v>
      </c>
      <c r="G19" s="141" t="s">
        <v>176</v>
      </c>
      <c r="H19" s="142">
        <v>3094</v>
      </c>
      <c r="I19" s="142">
        <v>3094</v>
      </c>
      <c r="J19" s="24"/>
      <c r="K19" s="24"/>
      <c r="L19" s="142">
        <v>3094</v>
      </c>
      <c r="M19" s="23"/>
      <c r="N19" s="23"/>
      <c r="O19" s="23"/>
      <c r="P19" s="23"/>
      <c r="Q19" s="23"/>
      <c r="R19" s="23"/>
      <c r="S19" s="23"/>
      <c r="T19" s="23"/>
      <c r="U19" s="23"/>
      <c r="V19" s="23"/>
      <c r="W19" s="23"/>
    </row>
    <row r="20" ht="31.4" customHeight="1" spans="1:23">
      <c r="A20" s="141" t="s">
        <v>54</v>
      </c>
      <c r="B20" s="141" t="s">
        <v>165</v>
      </c>
      <c r="C20" s="141" t="s">
        <v>166</v>
      </c>
      <c r="D20" s="141" t="s">
        <v>73</v>
      </c>
      <c r="E20" s="141" t="s">
        <v>124</v>
      </c>
      <c r="F20" s="141" t="s">
        <v>175</v>
      </c>
      <c r="G20" s="141" t="s">
        <v>176</v>
      </c>
      <c r="H20" s="142">
        <v>29013</v>
      </c>
      <c r="I20" s="142">
        <v>29013</v>
      </c>
      <c r="J20" s="24"/>
      <c r="K20" s="24"/>
      <c r="L20" s="142">
        <v>29013</v>
      </c>
      <c r="M20" s="23"/>
      <c r="N20" s="23"/>
      <c r="O20" s="23"/>
      <c r="P20" s="23"/>
      <c r="Q20" s="23"/>
      <c r="R20" s="23"/>
      <c r="S20" s="23"/>
      <c r="T20" s="23"/>
      <c r="U20" s="23"/>
      <c r="V20" s="23"/>
      <c r="W20" s="23"/>
    </row>
    <row r="21" ht="31.4" customHeight="1" spans="1:23">
      <c r="A21" s="141" t="s">
        <v>54</v>
      </c>
      <c r="B21" s="141" t="s">
        <v>177</v>
      </c>
      <c r="C21" s="141" t="s">
        <v>178</v>
      </c>
      <c r="D21" s="141" t="s">
        <v>71</v>
      </c>
      <c r="E21" s="141" t="s">
        <v>122</v>
      </c>
      <c r="F21" s="141" t="s">
        <v>175</v>
      </c>
      <c r="G21" s="141" t="s">
        <v>176</v>
      </c>
      <c r="H21" s="142">
        <v>11000</v>
      </c>
      <c r="I21" s="142">
        <v>11000</v>
      </c>
      <c r="J21" s="24"/>
      <c r="K21" s="24"/>
      <c r="L21" s="142">
        <v>11000</v>
      </c>
      <c r="M21" s="23"/>
      <c r="N21" s="23"/>
      <c r="O21" s="23"/>
      <c r="P21" s="23"/>
      <c r="Q21" s="23"/>
      <c r="R21" s="23"/>
      <c r="S21" s="23"/>
      <c r="T21" s="23"/>
      <c r="U21" s="23"/>
      <c r="V21" s="23"/>
      <c r="W21" s="23"/>
    </row>
    <row r="22" ht="31.4" customHeight="1" spans="1:23">
      <c r="A22" s="141" t="s">
        <v>54</v>
      </c>
      <c r="B22" s="141" t="s">
        <v>177</v>
      </c>
      <c r="C22" s="141" t="s">
        <v>178</v>
      </c>
      <c r="D22" s="141" t="s">
        <v>73</v>
      </c>
      <c r="E22" s="141" t="s">
        <v>124</v>
      </c>
      <c r="F22" s="141" t="s">
        <v>175</v>
      </c>
      <c r="G22" s="141" t="s">
        <v>176</v>
      </c>
      <c r="H22" s="142">
        <v>88000</v>
      </c>
      <c r="I22" s="142">
        <v>88000</v>
      </c>
      <c r="J22" s="24"/>
      <c r="K22" s="24"/>
      <c r="L22" s="142">
        <v>88000</v>
      </c>
      <c r="M22" s="23"/>
      <c r="N22" s="23"/>
      <c r="O22" s="23"/>
      <c r="P22" s="23"/>
      <c r="Q22" s="23"/>
      <c r="R22" s="23"/>
      <c r="S22" s="23"/>
      <c r="T22" s="23"/>
      <c r="U22" s="23"/>
      <c r="V22" s="23"/>
      <c r="W22" s="23"/>
    </row>
    <row r="23" ht="31.4" customHeight="1" spans="1:23">
      <c r="A23" s="141" t="s">
        <v>54</v>
      </c>
      <c r="B23" s="141" t="s">
        <v>179</v>
      </c>
      <c r="C23" s="141" t="s">
        <v>180</v>
      </c>
      <c r="D23" s="141" t="s">
        <v>71</v>
      </c>
      <c r="E23" s="141" t="s">
        <v>122</v>
      </c>
      <c r="F23" s="141" t="s">
        <v>175</v>
      </c>
      <c r="G23" s="141" t="s">
        <v>176</v>
      </c>
      <c r="H23" s="142">
        <v>30240</v>
      </c>
      <c r="I23" s="142">
        <v>30240</v>
      </c>
      <c r="J23" s="24"/>
      <c r="K23" s="24"/>
      <c r="L23" s="142">
        <v>30240</v>
      </c>
      <c r="M23" s="23"/>
      <c r="N23" s="23"/>
      <c r="O23" s="23"/>
      <c r="P23" s="23"/>
      <c r="Q23" s="23"/>
      <c r="R23" s="23"/>
      <c r="S23" s="23"/>
      <c r="T23" s="23"/>
      <c r="U23" s="23"/>
      <c r="V23" s="23"/>
      <c r="W23" s="23"/>
    </row>
    <row r="24" ht="31.4" customHeight="1" spans="1:23">
      <c r="A24" s="141" t="s">
        <v>54</v>
      </c>
      <c r="B24" s="141" t="s">
        <v>179</v>
      </c>
      <c r="C24" s="141" t="s">
        <v>180</v>
      </c>
      <c r="D24" s="141" t="s">
        <v>73</v>
      </c>
      <c r="E24" s="141" t="s">
        <v>124</v>
      </c>
      <c r="F24" s="141" t="s">
        <v>175</v>
      </c>
      <c r="G24" s="141" t="s">
        <v>176</v>
      </c>
      <c r="H24" s="142">
        <v>248400</v>
      </c>
      <c r="I24" s="142">
        <v>248400</v>
      </c>
      <c r="J24" s="24"/>
      <c r="K24" s="24"/>
      <c r="L24" s="142">
        <v>248400</v>
      </c>
      <c r="M24" s="23"/>
      <c r="N24" s="23"/>
      <c r="O24" s="23"/>
      <c r="P24" s="23"/>
      <c r="Q24" s="23"/>
      <c r="R24" s="23"/>
      <c r="S24" s="23"/>
      <c r="T24" s="23"/>
      <c r="U24" s="23"/>
      <c r="V24" s="23"/>
      <c r="W24" s="23"/>
    </row>
    <row r="25" ht="31.4" customHeight="1" spans="1:23">
      <c r="A25" s="141" t="s">
        <v>54</v>
      </c>
      <c r="B25" s="141" t="s">
        <v>165</v>
      </c>
      <c r="C25" s="141" t="s">
        <v>166</v>
      </c>
      <c r="D25" s="141" t="s">
        <v>71</v>
      </c>
      <c r="E25" s="141" t="s">
        <v>122</v>
      </c>
      <c r="F25" s="141" t="s">
        <v>175</v>
      </c>
      <c r="G25" s="141" t="s">
        <v>176</v>
      </c>
      <c r="H25" s="142">
        <v>58680</v>
      </c>
      <c r="I25" s="142">
        <v>58680</v>
      </c>
      <c r="J25" s="24"/>
      <c r="K25" s="24"/>
      <c r="L25" s="142">
        <v>58680</v>
      </c>
      <c r="M25" s="23"/>
      <c r="N25" s="23"/>
      <c r="O25" s="23"/>
      <c r="P25" s="23"/>
      <c r="Q25" s="23"/>
      <c r="R25" s="23"/>
      <c r="S25" s="23"/>
      <c r="T25" s="23"/>
      <c r="U25" s="23"/>
      <c r="V25" s="23"/>
      <c r="W25" s="23"/>
    </row>
    <row r="26" ht="31.4" customHeight="1" spans="1:23">
      <c r="A26" s="141" t="s">
        <v>54</v>
      </c>
      <c r="B26" s="141" t="s">
        <v>165</v>
      </c>
      <c r="C26" s="141" t="s">
        <v>166</v>
      </c>
      <c r="D26" s="141" t="s">
        <v>73</v>
      </c>
      <c r="E26" s="141" t="s">
        <v>124</v>
      </c>
      <c r="F26" s="141" t="s">
        <v>175</v>
      </c>
      <c r="G26" s="141" t="s">
        <v>176</v>
      </c>
      <c r="H26" s="142">
        <v>480480</v>
      </c>
      <c r="I26" s="142">
        <v>480480</v>
      </c>
      <c r="J26" s="24"/>
      <c r="K26" s="24"/>
      <c r="L26" s="142">
        <v>480480</v>
      </c>
      <c r="M26" s="23"/>
      <c r="N26" s="23"/>
      <c r="O26" s="23"/>
      <c r="P26" s="23"/>
      <c r="Q26" s="23"/>
      <c r="R26" s="23"/>
      <c r="S26" s="23"/>
      <c r="T26" s="23"/>
      <c r="U26" s="23"/>
      <c r="V26" s="23"/>
      <c r="W26" s="23"/>
    </row>
    <row r="27" ht="31.4" customHeight="1" spans="1:23">
      <c r="A27" s="141" t="s">
        <v>54</v>
      </c>
      <c r="B27" s="141" t="s">
        <v>181</v>
      </c>
      <c r="C27" s="141" t="s">
        <v>182</v>
      </c>
      <c r="D27" s="141" t="s">
        <v>77</v>
      </c>
      <c r="E27" s="141" t="s">
        <v>126</v>
      </c>
      <c r="F27" s="141" t="s">
        <v>183</v>
      </c>
      <c r="G27" s="141" t="s">
        <v>184</v>
      </c>
      <c r="H27" s="142">
        <v>464786.08</v>
      </c>
      <c r="I27" s="142">
        <v>464786.08</v>
      </c>
      <c r="J27" s="24"/>
      <c r="K27" s="24"/>
      <c r="L27" s="142">
        <v>464786.08</v>
      </c>
      <c r="M27" s="23"/>
      <c r="N27" s="23"/>
      <c r="O27" s="23"/>
      <c r="P27" s="23"/>
      <c r="Q27" s="23"/>
      <c r="R27" s="23"/>
      <c r="S27" s="23"/>
      <c r="T27" s="23"/>
      <c r="U27" s="23"/>
      <c r="V27" s="23"/>
      <c r="W27" s="23"/>
    </row>
    <row r="28" ht="31.4" customHeight="1" spans="1:23">
      <c r="A28" s="141" t="s">
        <v>54</v>
      </c>
      <c r="B28" s="141" t="s">
        <v>181</v>
      </c>
      <c r="C28" s="141" t="s">
        <v>182</v>
      </c>
      <c r="D28" s="141" t="s">
        <v>84</v>
      </c>
      <c r="E28" s="141" t="s">
        <v>130</v>
      </c>
      <c r="F28" s="141" t="s">
        <v>185</v>
      </c>
      <c r="G28" s="141" t="s">
        <v>186</v>
      </c>
      <c r="H28" s="142">
        <v>106857.9</v>
      </c>
      <c r="I28" s="142">
        <v>106857.9</v>
      </c>
      <c r="J28" s="24"/>
      <c r="K28" s="24"/>
      <c r="L28" s="142">
        <v>106857.9</v>
      </c>
      <c r="M28" s="23"/>
      <c r="N28" s="23"/>
      <c r="O28" s="23"/>
      <c r="P28" s="23"/>
      <c r="Q28" s="23"/>
      <c r="R28" s="23"/>
      <c r="S28" s="23"/>
      <c r="T28" s="23"/>
      <c r="U28" s="23"/>
      <c r="V28" s="23"/>
      <c r="W28" s="23"/>
    </row>
    <row r="29" ht="31.4" customHeight="1" spans="1:23">
      <c r="A29" s="141" t="s">
        <v>54</v>
      </c>
      <c r="B29" s="141" t="s">
        <v>181</v>
      </c>
      <c r="C29" s="141" t="s">
        <v>182</v>
      </c>
      <c r="D29" s="141" t="s">
        <v>83</v>
      </c>
      <c r="E29" s="141" t="s">
        <v>129</v>
      </c>
      <c r="F29" s="141" t="s">
        <v>185</v>
      </c>
      <c r="G29" s="141" t="s">
        <v>186</v>
      </c>
      <c r="H29" s="142">
        <v>106175.7</v>
      </c>
      <c r="I29" s="142">
        <v>106175.7</v>
      </c>
      <c r="J29" s="24"/>
      <c r="K29" s="24"/>
      <c r="L29" s="142">
        <v>106175.7</v>
      </c>
      <c r="M29" s="23"/>
      <c r="N29" s="23"/>
      <c r="O29" s="23"/>
      <c r="P29" s="23"/>
      <c r="Q29" s="23"/>
      <c r="R29" s="23"/>
      <c r="S29" s="23"/>
      <c r="T29" s="23"/>
      <c r="U29" s="23"/>
      <c r="V29" s="23"/>
      <c r="W29" s="23"/>
    </row>
    <row r="30" ht="31.4" customHeight="1" spans="1:23">
      <c r="A30" s="141" t="s">
        <v>54</v>
      </c>
      <c r="B30" s="141" t="s">
        <v>181</v>
      </c>
      <c r="C30" s="141" t="s">
        <v>182</v>
      </c>
      <c r="D30" s="141" t="s">
        <v>85</v>
      </c>
      <c r="E30" s="141" t="s">
        <v>131</v>
      </c>
      <c r="F30" s="141" t="s">
        <v>187</v>
      </c>
      <c r="G30" s="141" t="s">
        <v>188</v>
      </c>
      <c r="H30" s="142">
        <v>113617.92</v>
      </c>
      <c r="I30" s="142">
        <v>113617.92</v>
      </c>
      <c r="J30" s="24"/>
      <c r="K30" s="24"/>
      <c r="L30" s="142">
        <v>113617.92</v>
      </c>
      <c r="M30" s="23"/>
      <c r="N30" s="23"/>
      <c r="O30" s="23"/>
      <c r="P30" s="23"/>
      <c r="Q30" s="23"/>
      <c r="R30" s="23"/>
      <c r="S30" s="23"/>
      <c r="T30" s="23"/>
      <c r="U30" s="23"/>
      <c r="V30" s="23"/>
      <c r="W30" s="23"/>
    </row>
    <row r="31" ht="31.4" customHeight="1" spans="1:23">
      <c r="A31" s="141" t="s">
        <v>54</v>
      </c>
      <c r="B31" s="141" t="s">
        <v>181</v>
      </c>
      <c r="C31" s="141" t="s">
        <v>182</v>
      </c>
      <c r="D31" s="141" t="s">
        <v>71</v>
      </c>
      <c r="E31" s="141" t="s">
        <v>122</v>
      </c>
      <c r="F31" s="141" t="s">
        <v>189</v>
      </c>
      <c r="G31" s="141" t="s">
        <v>190</v>
      </c>
      <c r="H31" s="142">
        <v>3384.61</v>
      </c>
      <c r="I31" s="142">
        <v>3384.61</v>
      </c>
      <c r="J31" s="24"/>
      <c r="K31" s="24"/>
      <c r="L31" s="142">
        <v>3384.61</v>
      </c>
      <c r="M31" s="23"/>
      <c r="N31" s="23"/>
      <c r="O31" s="23"/>
      <c r="P31" s="23"/>
      <c r="Q31" s="23"/>
      <c r="R31" s="23"/>
      <c r="S31" s="23"/>
      <c r="T31" s="23"/>
      <c r="U31" s="23"/>
      <c r="V31" s="23"/>
      <c r="W31" s="23"/>
    </row>
    <row r="32" ht="31.4" customHeight="1" spans="1:23">
      <c r="A32" s="141" t="s">
        <v>54</v>
      </c>
      <c r="B32" s="141" t="s">
        <v>181</v>
      </c>
      <c r="C32" s="141" t="s">
        <v>182</v>
      </c>
      <c r="D32" s="141" t="s">
        <v>73</v>
      </c>
      <c r="E32" s="141" t="s">
        <v>124</v>
      </c>
      <c r="F32" s="141" t="s">
        <v>189</v>
      </c>
      <c r="G32" s="141" t="s">
        <v>190</v>
      </c>
      <c r="H32" s="142">
        <v>8965.91</v>
      </c>
      <c r="I32" s="142">
        <v>8965.91</v>
      </c>
      <c r="J32" s="24"/>
      <c r="K32" s="24"/>
      <c r="L32" s="142">
        <v>8965.91</v>
      </c>
      <c r="M32" s="23"/>
      <c r="N32" s="23"/>
      <c r="O32" s="23"/>
      <c r="P32" s="23"/>
      <c r="Q32" s="23"/>
      <c r="R32" s="23"/>
      <c r="S32" s="23"/>
      <c r="T32" s="23"/>
      <c r="U32" s="23"/>
      <c r="V32" s="23"/>
      <c r="W32" s="23"/>
    </row>
    <row r="33" ht="31.4" customHeight="1" spans="1:23">
      <c r="A33" s="141" t="s">
        <v>54</v>
      </c>
      <c r="B33" s="141" t="s">
        <v>181</v>
      </c>
      <c r="C33" s="141" t="s">
        <v>182</v>
      </c>
      <c r="D33" s="141" t="s">
        <v>86</v>
      </c>
      <c r="E33" s="141" t="s">
        <v>132</v>
      </c>
      <c r="F33" s="141" t="s">
        <v>189</v>
      </c>
      <c r="G33" s="141" t="s">
        <v>190</v>
      </c>
      <c r="H33" s="142">
        <v>2913.57</v>
      </c>
      <c r="I33" s="142">
        <v>2913.57</v>
      </c>
      <c r="J33" s="24"/>
      <c r="K33" s="24"/>
      <c r="L33" s="142">
        <v>2913.57</v>
      </c>
      <c r="M33" s="23"/>
      <c r="N33" s="23"/>
      <c r="O33" s="23"/>
      <c r="P33" s="23"/>
      <c r="Q33" s="23"/>
      <c r="R33" s="23"/>
      <c r="S33" s="23"/>
      <c r="T33" s="23"/>
      <c r="U33" s="23"/>
      <c r="V33" s="23"/>
      <c r="W33" s="23"/>
    </row>
    <row r="34" ht="31.4" customHeight="1" spans="1:23">
      <c r="A34" s="141" t="s">
        <v>54</v>
      </c>
      <c r="B34" s="141" t="s">
        <v>181</v>
      </c>
      <c r="C34" s="141" t="s">
        <v>182</v>
      </c>
      <c r="D34" s="141" t="s">
        <v>86</v>
      </c>
      <c r="E34" s="141" t="s">
        <v>132</v>
      </c>
      <c r="F34" s="141" t="s">
        <v>189</v>
      </c>
      <c r="G34" s="141" t="s">
        <v>190</v>
      </c>
      <c r="H34" s="142">
        <v>2896.26</v>
      </c>
      <c r="I34" s="142">
        <v>2896.26</v>
      </c>
      <c r="J34" s="24"/>
      <c r="K34" s="24"/>
      <c r="L34" s="142">
        <v>2896.26</v>
      </c>
      <c r="M34" s="23"/>
      <c r="N34" s="23"/>
      <c r="O34" s="23"/>
      <c r="P34" s="23"/>
      <c r="Q34" s="23"/>
      <c r="R34" s="23"/>
      <c r="S34" s="23"/>
      <c r="T34" s="23"/>
      <c r="U34" s="23"/>
      <c r="V34" s="23"/>
      <c r="W34" s="23"/>
    </row>
    <row r="35" ht="31.4" customHeight="1" spans="1:23">
      <c r="A35" s="141" t="s">
        <v>54</v>
      </c>
      <c r="B35" s="141" t="s">
        <v>181</v>
      </c>
      <c r="C35" s="141" t="s">
        <v>182</v>
      </c>
      <c r="D35" s="141" t="s">
        <v>86</v>
      </c>
      <c r="E35" s="141" t="s">
        <v>132</v>
      </c>
      <c r="F35" s="141" t="s">
        <v>189</v>
      </c>
      <c r="G35" s="141" t="s">
        <v>190</v>
      </c>
      <c r="H35" s="142">
        <v>2484</v>
      </c>
      <c r="I35" s="142">
        <v>2484</v>
      </c>
      <c r="J35" s="24"/>
      <c r="K35" s="24"/>
      <c r="L35" s="142">
        <v>2484</v>
      </c>
      <c r="M35" s="23"/>
      <c r="N35" s="23"/>
      <c r="O35" s="23"/>
      <c r="P35" s="23"/>
      <c r="Q35" s="23"/>
      <c r="R35" s="23"/>
      <c r="S35" s="23"/>
      <c r="T35" s="23"/>
      <c r="U35" s="23"/>
      <c r="V35" s="23"/>
      <c r="W35" s="23"/>
    </row>
    <row r="36" ht="31.4" customHeight="1" spans="1:23">
      <c r="A36" s="141" t="s">
        <v>54</v>
      </c>
      <c r="B36" s="141" t="s">
        <v>181</v>
      </c>
      <c r="C36" s="141" t="s">
        <v>182</v>
      </c>
      <c r="D36" s="141" t="s">
        <v>86</v>
      </c>
      <c r="E36" s="141" t="s">
        <v>132</v>
      </c>
      <c r="F36" s="141" t="s">
        <v>189</v>
      </c>
      <c r="G36" s="141" t="s">
        <v>190</v>
      </c>
      <c r="H36" s="142">
        <v>2208</v>
      </c>
      <c r="I36" s="142">
        <v>2208</v>
      </c>
      <c r="J36" s="24"/>
      <c r="K36" s="24"/>
      <c r="L36" s="142">
        <v>2208</v>
      </c>
      <c r="M36" s="23"/>
      <c r="N36" s="23"/>
      <c r="O36" s="23"/>
      <c r="P36" s="23"/>
      <c r="Q36" s="23"/>
      <c r="R36" s="23"/>
      <c r="S36" s="23"/>
      <c r="T36" s="23"/>
      <c r="U36" s="23"/>
      <c r="V36" s="23"/>
      <c r="W36" s="23"/>
    </row>
    <row r="37" ht="31.4" customHeight="1" spans="1:23">
      <c r="A37" s="141" t="s">
        <v>54</v>
      </c>
      <c r="B37" s="141" t="s">
        <v>191</v>
      </c>
      <c r="C37" s="141" t="s">
        <v>134</v>
      </c>
      <c r="D37" s="141" t="s">
        <v>90</v>
      </c>
      <c r="E37" s="141" t="s">
        <v>134</v>
      </c>
      <c r="F37" s="141" t="s">
        <v>192</v>
      </c>
      <c r="G37" s="141" t="s">
        <v>134</v>
      </c>
      <c r="H37" s="142">
        <v>368401.08</v>
      </c>
      <c r="I37" s="142">
        <v>368401.08</v>
      </c>
      <c r="J37" s="24"/>
      <c r="K37" s="24"/>
      <c r="L37" s="142">
        <v>368401.08</v>
      </c>
      <c r="M37" s="23"/>
      <c r="N37" s="23"/>
      <c r="O37" s="23"/>
      <c r="P37" s="23"/>
      <c r="Q37" s="23"/>
      <c r="R37" s="23"/>
      <c r="S37" s="23"/>
      <c r="T37" s="23"/>
      <c r="U37" s="23"/>
      <c r="V37" s="23"/>
      <c r="W37" s="23"/>
    </row>
    <row r="38" ht="31.4" customHeight="1" spans="1:23">
      <c r="A38" s="141" t="s">
        <v>54</v>
      </c>
      <c r="B38" s="141" t="s">
        <v>193</v>
      </c>
      <c r="C38" s="141" t="s">
        <v>194</v>
      </c>
      <c r="D38" s="141" t="s">
        <v>71</v>
      </c>
      <c r="E38" s="141" t="s">
        <v>122</v>
      </c>
      <c r="F38" s="141" t="s">
        <v>195</v>
      </c>
      <c r="G38" s="141" t="s">
        <v>196</v>
      </c>
      <c r="H38" s="142">
        <v>2000</v>
      </c>
      <c r="I38" s="142">
        <v>2000</v>
      </c>
      <c r="J38" s="24"/>
      <c r="K38" s="24"/>
      <c r="L38" s="142">
        <v>2000</v>
      </c>
      <c r="M38" s="23"/>
      <c r="N38" s="23"/>
      <c r="O38" s="23"/>
      <c r="P38" s="23"/>
      <c r="Q38" s="23"/>
      <c r="R38" s="23"/>
      <c r="S38" s="23"/>
      <c r="T38" s="23"/>
      <c r="U38" s="23"/>
      <c r="V38" s="23"/>
      <c r="W38" s="23"/>
    </row>
    <row r="39" ht="31.4" customHeight="1" spans="1:23">
      <c r="A39" s="141" t="s">
        <v>54</v>
      </c>
      <c r="B39" s="141" t="s">
        <v>193</v>
      </c>
      <c r="C39" s="141" t="s">
        <v>194</v>
      </c>
      <c r="D39" s="141" t="s">
        <v>71</v>
      </c>
      <c r="E39" s="141" t="s">
        <v>122</v>
      </c>
      <c r="F39" s="141" t="s">
        <v>197</v>
      </c>
      <c r="G39" s="141" t="s">
        <v>198</v>
      </c>
      <c r="H39" s="142">
        <v>20000</v>
      </c>
      <c r="I39" s="142">
        <v>20000</v>
      </c>
      <c r="J39" s="24"/>
      <c r="K39" s="24"/>
      <c r="L39" s="142">
        <v>20000</v>
      </c>
      <c r="M39" s="23"/>
      <c r="N39" s="23"/>
      <c r="O39" s="23"/>
      <c r="P39" s="23"/>
      <c r="Q39" s="23"/>
      <c r="R39" s="23"/>
      <c r="S39" s="23"/>
      <c r="T39" s="23"/>
      <c r="U39" s="23"/>
      <c r="V39" s="23"/>
      <c r="W39" s="23"/>
    </row>
    <row r="40" ht="31.4" customHeight="1" spans="1:23">
      <c r="A40" s="141" t="s">
        <v>54</v>
      </c>
      <c r="B40" s="141" t="s">
        <v>199</v>
      </c>
      <c r="C40" s="141" t="s">
        <v>141</v>
      </c>
      <c r="D40" s="141" t="s">
        <v>71</v>
      </c>
      <c r="E40" s="141" t="s">
        <v>122</v>
      </c>
      <c r="F40" s="141" t="s">
        <v>200</v>
      </c>
      <c r="G40" s="141" t="s">
        <v>141</v>
      </c>
      <c r="H40" s="142">
        <v>1000</v>
      </c>
      <c r="I40" s="142">
        <v>1000</v>
      </c>
      <c r="J40" s="24"/>
      <c r="K40" s="24"/>
      <c r="L40" s="142">
        <v>1000</v>
      </c>
      <c r="M40" s="23"/>
      <c r="N40" s="23"/>
      <c r="O40" s="23"/>
      <c r="P40" s="23"/>
      <c r="Q40" s="23"/>
      <c r="R40" s="23"/>
      <c r="S40" s="23"/>
      <c r="T40" s="23"/>
      <c r="U40" s="23"/>
      <c r="V40" s="23"/>
      <c r="W40" s="23"/>
    </row>
    <row r="41" ht="31.4" customHeight="1" spans="1:23">
      <c r="A41" s="141" t="s">
        <v>54</v>
      </c>
      <c r="B41" s="141" t="s">
        <v>193</v>
      </c>
      <c r="C41" s="141" t="s">
        <v>194</v>
      </c>
      <c r="D41" s="141" t="s">
        <v>71</v>
      </c>
      <c r="E41" s="141" t="s">
        <v>122</v>
      </c>
      <c r="F41" s="141" t="s">
        <v>201</v>
      </c>
      <c r="G41" s="141" t="s">
        <v>202</v>
      </c>
      <c r="H41" s="142">
        <v>20055</v>
      </c>
      <c r="I41" s="142">
        <v>20055</v>
      </c>
      <c r="J41" s="24"/>
      <c r="K41" s="24"/>
      <c r="L41" s="142">
        <v>20055</v>
      </c>
      <c r="M41" s="23"/>
      <c r="N41" s="23"/>
      <c r="O41" s="23"/>
      <c r="P41" s="23"/>
      <c r="Q41" s="23"/>
      <c r="R41" s="23"/>
      <c r="S41" s="23"/>
      <c r="T41" s="23"/>
      <c r="U41" s="23"/>
      <c r="V41" s="23"/>
      <c r="W41" s="23"/>
    </row>
    <row r="42" ht="31.4" customHeight="1" spans="1:23">
      <c r="A42" s="141" t="s">
        <v>54</v>
      </c>
      <c r="B42" s="141" t="s">
        <v>193</v>
      </c>
      <c r="C42" s="141" t="s">
        <v>194</v>
      </c>
      <c r="D42" s="141" t="s">
        <v>71</v>
      </c>
      <c r="E42" s="141" t="s">
        <v>122</v>
      </c>
      <c r="F42" s="141" t="s">
        <v>203</v>
      </c>
      <c r="G42" s="141" t="s">
        <v>204</v>
      </c>
      <c r="H42" s="142">
        <v>1500</v>
      </c>
      <c r="I42" s="142">
        <v>1500</v>
      </c>
      <c r="J42" s="24"/>
      <c r="K42" s="24"/>
      <c r="L42" s="142">
        <v>1500</v>
      </c>
      <c r="M42" s="23"/>
      <c r="N42" s="23"/>
      <c r="O42" s="23"/>
      <c r="P42" s="23"/>
      <c r="Q42" s="23"/>
      <c r="R42" s="23"/>
      <c r="S42" s="23"/>
      <c r="T42" s="23"/>
      <c r="U42" s="23"/>
      <c r="V42" s="23"/>
      <c r="W42" s="23"/>
    </row>
    <row r="43" ht="31.4" customHeight="1" spans="1:23">
      <c r="A43" s="141" t="s">
        <v>54</v>
      </c>
      <c r="B43" s="141" t="s">
        <v>193</v>
      </c>
      <c r="C43" s="141" t="s">
        <v>194</v>
      </c>
      <c r="D43" s="141" t="s">
        <v>73</v>
      </c>
      <c r="E43" s="141" t="s">
        <v>124</v>
      </c>
      <c r="F43" s="141" t="s">
        <v>205</v>
      </c>
      <c r="G43" s="141" t="s">
        <v>206</v>
      </c>
      <c r="H43" s="142">
        <v>10000</v>
      </c>
      <c r="I43" s="142">
        <v>10000</v>
      </c>
      <c r="J43" s="24"/>
      <c r="K43" s="24"/>
      <c r="L43" s="142">
        <v>10000</v>
      </c>
      <c r="M43" s="23"/>
      <c r="N43" s="23"/>
      <c r="O43" s="23"/>
      <c r="P43" s="23"/>
      <c r="Q43" s="23"/>
      <c r="R43" s="23"/>
      <c r="S43" s="23"/>
      <c r="T43" s="23"/>
      <c r="U43" s="23"/>
      <c r="V43" s="23"/>
      <c r="W43" s="23"/>
    </row>
    <row r="44" ht="31.4" customHeight="1" spans="1:23">
      <c r="A44" s="141" t="s">
        <v>54</v>
      </c>
      <c r="B44" s="141" t="s">
        <v>193</v>
      </c>
      <c r="C44" s="141" t="s">
        <v>194</v>
      </c>
      <c r="D44" s="141" t="s">
        <v>73</v>
      </c>
      <c r="E44" s="141" t="s">
        <v>124</v>
      </c>
      <c r="F44" s="141" t="s">
        <v>207</v>
      </c>
      <c r="G44" s="141" t="s">
        <v>208</v>
      </c>
      <c r="H44" s="142">
        <v>20000</v>
      </c>
      <c r="I44" s="142">
        <v>20000</v>
      </c>
      <c r="J44" s="24"/>
      <c r="K44" s="24"/>
      <c r="L44" s="142">
        <v>20000</v>
      </c>
      <c r="M44" s="23"/>
      <c r="N44" s="23"/>
      <c r="O44" s="23"/>
      <c r="P44" s="23"/>
      <c r="Q44" s="23"/>
      <c r="R44" s="23"/>
      <c r="S44" s="23"/>
      <c r="T44" s="23"/>
      <c r="U44" s="23"/>
      <c r="V44" s="23"/>
      <c r="W44" s="23"/>
    </row>
    <row r="45" ht="31.4" customHeight="1" spans="1:23">
      <c r="A45" s="141" t="s">
        <v>54</v>
      </c>
      <c r="B45" s="141" t="s">
        <v>193</v>
      </c>
      <c r="C45" s="141" t="s">
        <v>194</v>
      </c>
      <c r="D45" s="141" t="s">
        <v>73</v>
      </c>
      <c r="E45" s="141" t="s">
        <v>124</v>
      </c>
      <c r="F45" s="141" t="s">
        <v>201</v>
      </c>
      <c r="G45" s="141" t="s">
        <v>202</v>
      </c>
      <c r="H45" s="142">
        <v>20920</v>
      </c>
      <c r="I45" s="142">
        <v>20920</v>
      </c>
      <c r="J45" s="24"/>
      <c r="K45" s="24"/>
      <c r="L45" s="142">
        <v>20920</v>
      </c>
      <c r="M45" s="23"/>
      <c r="N45" s="23"/>
      <c r="O45" s="23"/>
      <c r="P45" s="23"/>
      <c r="Q45" s="23"/>
      <c r="R45" s="23"/>
      <c r="S45" s="23"/>
      <c r="T45" s="23"/>
      <c r="U45" s="23"/>
      <c r="V45" s="23"/>
      <c r="W45" s="23"/>
    </row>
    <row r="46" ht="31.4" customHeight="1" spans="1:23">
      <c r="A46" s="141" t="s">
        <v>54</v>
      </c>
      <c r="B46" s="141" t="s">
        <v>193</v>
      </c>
      <c r="C46" s="141" t="s">
        <v>194</v>
      </c>
      <c r="D46" s="141" t="s">
        <v>71</v>
      </c>
      <c r="E46" s="141" t="s">
        <v>122</v>
      </c>
      <c r="F46" s="141" t="s">
        <v>201</v>
      </c>
      <c r="G46" s="141" t="s">
        <v>202</v>
      </c>
      <c r="H46" s="142">
        <v>1050</v>
      </c>
      <c r="I46" s="142">
        <v>1050</v>
      </c>
      <c r="J46" s="24"/>
      <c r="K46" s="24"/>
      <c r="L46" s="142">
        <v>1050</v>
      </c>
      <c r="M46" s="23"/>
      <c r="N46" s="23"/>
      <c r="O46" s="23"/>
      <c r="P46" s="23"/>
      <c r="Q46" s="23"/>
      <c r="R46" s="23"/>
      <c r="S46" s="23"/>
      <c r="T46" s="23"/>
      <c r="U46" s="23"/>
      <c r="V46" s="23"/>
      <c r="W46" s="23"/>
    </row>
    <row r="47" ht="31.4" customHeight="1" spans="1:23">
      <c r="A47" s="141" t="s">
        <v>54</v>
      </c>
      <c r="B47" s="141" t="s">
        <v>193</v>
      </c>
      <c r="C47" s="141" t="s">
        <v>194</v>
      </c>
      <c r="D47" s="141" t="s">
        <v>73</v>
      </c>
      <c r="E47" s="141" t="s">
        <v>124</v>
      </c>
      <c r="F47" s="141" t="s">
        <v>201</v>
      </c>
      <c r="G47" s="141" t="s">
        <v>202</v>
      </c>
      <c r="H47" s="142">
        <v>1200</v>
      </c>
      <c r="I47" s="142">
        <v>1200</v>
      </c>
      <c r="J47" s="24"/>
      <c r="K47" s="24"/>
      <c r="L47" s="142">
        <v>1200</v>
      </c>
      <c r="M47" s="23"/>
      <c r="N47" s="23"/>
      <c r="O47" s="23"/>
      <c r="P47" s="23"/>
      <c r="Q47" s="23"/>
      <c r="R47" s="23"/>
      <c r="S47" s="23"/>
      <c r="T47" s="23"/>
      <c r="U47" s="23"/>
      <c r="V47" s="23"/>
      <c r="W47" s="23"/>
    </row>
    <row r="48" ht="31.4" customHeight="1" spans="1:23">
      <c r="A48" s="141" t="s">
        <v>54</v>
      </c>
      <c r="B48" s="141" t="s">
        <v>209</v>
      </c>
      <c r="C48" s="141" t="s">
        <v>210</v>
      </c>
      <c r="D48" s="141" t="s">
        <v>71</v>
      </c>
      <c r="E48" s="141" t="s">
        <v>122</v>
      </c>
      <c r="F48" s="141" t="s">
        <v>211</v>
      </c>
      <c r="G48" s="141" t="s">
        <v>212</v>
      </c>
      <c r="H48" s="142">
        <v>27000</v>
      </c>
      <c r="I48" s="142">
        <v>27000</v>
      </c>
      <c r="J48" s="24"/>
      <c r="K48" s="24"/>
      <c r="L48" s="142">
        <v>27000</v>
      </c>
      <c r="M48" s="23"/>
      <c r="N48" s="23"/>
      <c r="O48" s="23"/>
      <c r="P48" s="23"/>
      <c r="Q48" s="23"/>
      <c r="R48" s="23"/>
      <c r="S48" s="23"/>
      <c r="T48" s="23"/>
      <c r="U48" s="23"/>
      <c r="V48" s="23"/>
      <c r="W48" s="23"/>
    </row>
    <row r="49" ht="31.4" customHeight="1" spans="1:23">
      <c r="A49" s="141" t="s">
        <v>54</v>
      </c>
      <c r="B49" s="141" t="s">
        <v>213</v>
      </c>
      <c r="C49" s="141" t="s">
        <v>214</v>
      </c>
      <c r="D49" s="141" t="s">
        <v>71</v>
      </c>
      <c r="E49" s="141" t="s">
        <v>122</v>
      </c>
      <c r="F49" s="141" t="s">
        <v>215</v>
      </c>
      <c r="G49" s="141" t="s">
        <v>214</v>
      </c>
      <c r="H49" s="142">
        <v>23625.12</v>
      </c>
      <c r="I49" s="142">
        <v>23625.12</v>
      </c>
      <c r="J49" s="24"/>
      <c r="K49" s="24"/>
      <c r="L49" s="142">
        <v>23625.12</v>
      </c>
      <c r="M49" s="23"/>
      <c r="N49" s="23"/>
      <c r="O49" s="23"/>
      <c r="P49" s="23"/>
      <c r="Q49" s="23"/>
      <c r="R49" s="23"/>
      <c r="S49" s="23"/>
      <c r="T49" s="23"/>
      <c r="U49" s="23"/>
      <c r="V49" s="23"/>
      <c r="W49" s="23"/>
    </row>
    <row r="50" ht="31.4" customHeight="1" spans="1:23">
      <c r="A50" s="141" t="s">
        <v>54</v>
      </c>
      <c r="B50" s="141" t="s">
        <v>213</v>
      </c>
      <c r="C50" s="141" t="s">
        <v>214</v>
      </c>
      <c r="D50" s="141" t="s">
        <v>73</v>
      </c>
      <c r="E50" s="141" t="s">
        <v>124</v>
      </c>
      <c r="F50" s="141" t="s">
        <v>215</v>
      </c>
      <c r="G50" s="141" t="s">
        <v>214</v>
      </c>
      <c r="H50" s="142">
        <v>25616.88</v>
      </c>
      <c r="I50" s="142">
        <v>25616.88</v>
      </c>
      <c r="J50" s="24"/>
      <c r="K50" s="24"/>
      <c r="L50" s="142">
        <v>25616.88</v>
      </c>
      <c r="M50" s="23"/>
      <c r="N50" s="23"/>
      <c r="O50" s="23"/>
      <c r="P50" s="23"/>
      <c r="Q50" s="23"/>
      <c r="R50" s="23"/>
      <c r="S50" s="23"/>
      <c r="T50" s="23"/>
      <c r="U50" s="23"/>
      <c r="V50" s="23"/>
      <c r="W50" s="23"/>
    </row>
    <row r="51" ht="31.4" customHeight="1" spans="1:23">
      <c r="A51" s="141" t="s">
        <v>54</v>
      </c>
      <c r="B51" s="141" t="s">
        <v>216</v>
      </c>
      <c r="C51" s="141" t="s">
        <v>217</v>
      </c>
      <c r="D51" s="141" t="s">
        <v>71</v>
      </c>
      <c r="E51" s="141" t="s">
        <v>122</v>
      </c>
      <c r="F51" s="141" t="s">
        <v>218</v>
      </c>
      <c r="G51" s="141" t="s">
        <v>217</v>
      </c>
      <c r="H51" s="142">
        <v>40000</v>
      </c>
      <c r="I51" s="142">
        <v>40000</v>
      </c>
      <c r="J51" s="24"/>
      <c r="K51" s="24"/>
      <c r="L51" s="142">
        <v>40000</v>
      </c>
      <c r="M51" s="23"/>
      <c r="N51" s="23"/>
      <c r="O51" s="23"/>
      <c r="P51" s="23"/>
      <c r="Q51" s="23"/>
      <c r="R51" s="23"/>
      <c r="S51" s="23"/>
      <c r="T51" s="23"/>
      <c r="U51" s="23"/>
      <c r="V51" s="23"/>
      <c r="W51" s="23"/>
    </row>
    <row r="52" ht="31.4" customHeight="1" spans="1:23">
      <c r="A52" s="141" t="s">
        <v>54</v>
      </c>
      <c r="B52" s="141" t="s">
        <v>216</v>
      </c>
      <c r="C52" s="141" t="s">
        <v>217</v>
      </c>
      <c r="D52" s="141" t="s">
        <v>71</v>
      </c>
      <c r="E52" s="141" t="s">
        <v>122</v>
      </c>
      <c r="F52" s="141" t="s">
        <v>218</v>
      </c>
      <c r="G52" s="141" t="s">
        <v>217</v>
      </c>
      <c r="H52" s="142">
        <v>950000</v>
      </c>
      <c r="I52" s="142">
        <v>950000</v>
      </c>
      <c r="J52" s="24"/>
      <c r="K52" s="24"/>
      <c r="L52" s="142">
        <v>950000</v>
      </c>
      <c r="M52" s="23"/>
      <c r="N52" s="23"/>
      <c r="O52" s="23"/>
      <c r="P52" s="23"/>
      <c r="Q52" s="23"/>
      <c r="R52" s="23"/>
      <c r="S52" s="23"/>
      <c r="T52" s="23"/>
      <c r="U52" s="23"/>
      <c r="V52" s="23"/>
      <c r="W52" s="23"/>
    </row>
    <row r="53" ht="31.4" customHeight="1" spans="1:23">
      <c r="A53" s="141" t="s">
        <v>54</v>
      </c>
      <c r="B53" s="141" t="s">
        <v>219</v>
      </c>
      <c r="C53" s="141" t="s">
        <v>220</v>
      </c>
      <c r="D53" s="141" t="s">
        <v>71</v>
      </c>
      <c r="E53" s="141" t="s">
        <v>122</v>
      </c>
      <c r="F53" s="141" t="s">
        <v>221</v>
      </c>
      <c r="G53" s="141" t="s">
        <v>222</v>
      </c>
      <c r="H53" s="142">
        <v>58200</v>
      </c>
      <c r="I53" s="142">
        <v>58200</v>
      </c>
      <c r="J53" s="24"/>
      <c r="K53" s="24"/>
      <c r="L53" s="142">
        <v>58200</v>
      </c>
      <c r="M53" s="23"/>
      <c r="N53" s="23"/>
      <c r="O53" s="23"/>
      <c r="P53" s="23"/>
      <c r="Q53" s="23"/>
      <c r="R53" s="23"/>
      <c r="S53" s="23"/>
      <c r="T53" s="23"/>
      <c r="U53" s="23"/>
      <c r="V53" s="23"/>
      <c r="W53" s="23"/>
    </row>
    <row r="54" ht="31.4" customHeight="1" spans="1:23">
      <c r="A54" s="141" t="s">
        <v>54</v>
      </c>
      <c r="B54" s="141" t="s">
        <v>223</v>
      </c>
      <c r="C54" s="141" t="s">
        <v>224</v>
      </c>
      <c r="D54" s="141" t="s">
        <v>71</v>
      </c>
      <c r="E54" s="141" t="s">
        <v>122</v>
      </c>
      <c r="F54" s="141" t="s">
        <v>221</v>
      </c>
      <c r="G54" s="141" t="s">
        <v>222</v>
      </c>
      <c r="H54" s="142">
        <v>2910</v>
      </c>
      <c r="I54" s="142">
        <v>2910</v>
      </c>
      <c r="J54" s="24"/>
      <c r="K54" s="24"/>
      <c r="L54" s="142">
        <v>2910</v>
      </c>
      <c r="M54" s="23"/>
      <c r="N54" s="23"/>
      <c r="O54" s="23"/>
      <c r="P54" s="23"/>
      <c r="Q54" s="23"/>
      <c r="R54" s="23"/>
      <c r="S54" s="23"/>
      <c r="T54" s="23"/>
      <c r="U54" s="23"/>
      <c r="V54" s="23"/>
      <c r="W54" s="23"/>
    </row>
    <row r="55" ht="31.4" customHeight="1" spans="1:23">
      <c r="A55" s="141" t="s">
        <v>54</v>
      </c>
      <c r="B55" s="141" t="s">
        <v>193</v>
      </c>
      <c r="C55" s="141" t="s">
        <v>194</v>
      </c>
      <c r="D55" s="141" t="s">
        <v>79</v>
      </c>
      <c r="E55" s="141" t="s">
        <v>127</v>
      </c>
      <c r="F55" s="141" t="s">
        <v>207</v>
      </c>
      <c r="G55" s="141" t="s">
        <v>208</v>
      </c>
      <c r="H55" s="142">
        <v>600</v>
      </c>
      <c r="I55" s="142">
        <v>600</v>
      </c>
      <c r="J55" s="24"/>
      <c r="K55" s="24"/>
      <c r="L55" s="142">
        <v>600</v>
      </c>
      <c r="M55" s="23"/>
      <c r="N55" s="23"/>
      <c r="O55" s="23"/>
      <c r="P55" s="23"/>
      <c r="Q55" s="23"/>
      <c r="R55" s="23"/>
      <c r="S55" s="23"/>
      <c r="T55" s="23"/>
      <c r="U55" s="23"/>
      <c r="V55" s="23"/>
      <c r="W55" s="23"/>
    </row>
    <row r="56" ht="31.4" customHeight="1" spans="1:23">
      <c r="A56" s="141" t="s">
        <v>54</v>
      </c>
      <c r="B56" s="141" t="s">
        <v>225</v>
      </c>
      <c r="C56" s="141" t="s">
        <v>226</v>
      </c>
      <c r="D56" s="141" t="s">
        <v>71</v>
      </c>
      <c r="E56" s="141" t="s">
        <v>122</v>
      </c>
      <c r="F56" s="141" t="s">
        <v>207</v>
      </c>
      <c r="G56" s="141" t="s">
        <v>208</v>
      </c>
      <c r="H56" s="142">
        <v>13500</v>
      </c>
      <c r="I56" s="142">
        <v>13500</v>
      </c>
      <c r="J56" s="24"/>
      <c r="K56" s="24"/>
      <c r="L56" s="142">
        <v>13500</v>
      </c>
      <c r="M56" s="23"/>
      <c r="N56" s="23"/>
      <c r="O56" s="23"/>
      <c r="P56" s="23"/>
      <c r="Q56" s="23"/>
      <c r="R56" s="23"/>
      <c r="S56" s="23"/>
      <c r="T56" s="23"/>
      <c r="U56" s="23"/>
      <c r="V56" s="23"/>
      <c r="W56" s="23"/>
    </row>
    <row r="57" ht="31.4" customHeight="1" spans="1:23">
      <c r="A57" s="141" t="s">
        <v>54</v>
      </c>
      <c r="B57" s="141" t="s">
        <v>225</v>
      </c>
      <c r="C57" s="141" t="s">
        <v>226</v>
      </c>
      <c r="D57" s="141" t="s">
        <v>73</v>
      </c>
      <c r="E57" s="141" t="s">
        <v>124</v>
      </c>
      <c r="F57" s="141" t="s">
        <v>207</v>
      </c>
      <c r="G57" s="141" t="s">
        <v>208</v>
      </c>
      <c r="H57" s="142">
        <v>12000</v>
      </c>
      <c r="I57" s="142">
        <v>12000</v>
      </c>
      <c r="J57" s="24"/>
      <c r="K57" s="24"/>
      <c r="L57" s="142">
        <v>12000</v>
      </c>
      <c r="M57" s="23"/>
      <c r="N57" s="23"/>
      <c r="O57" s="23"/>
      <c r="P57" s="23"/>
      <c r="Q57" s="23"/>
      <c r="R57" s="23"/>
      <c r="S57" s="23"/>
      <c r="T57" s="23"/>
      <c r="U57" s="23"/>
      <c r="V57" s="23"/>
      <c r="W57" s="23"/>
    </row>
    <row r="58" ht="31.4" customHeight="1" spans="1:23">
      <c r="A58" s="141" t="s">
        <v>54</v>
      </c>
      <c r="B58" s="141" t="s">
        <v>227</v>
      </c>
      <c r="C58" s="141" t="s">
        <v>228</v>
      </c>
      <c r="D58" s="141" t="s">
        <v>71</v>
      </c>
      <c r="E58" s="141" t="s">
        <v>122</v>
      </c>
      <c r="F58" s="141" t="s">
        <v>229</v>
      </c>
      <c r="G58" s="141" t="s">
        <v>230</v>
      </c>
      <c r="H58" s="142">
        <v>712800</v>
      </c>
      <c r="I58" s="142">
        <v>712800</v>
      </c>
      <c r="J58" s="24"/>
      <c r="K58" s="24"/>
      <c r="L58" s="142">
        <v>712800</v>
      </c>
      <c r="M58" s="23"/>
      <c r="N58" s="23"/>
      <c r="O58" s="23"/>
      <c r="P58" s="23"/>
      <c r="Q58" s="23"/>
      <c r="R58" s="23"/>
      <c r="S58" s="23"/>
      <c r="T58" s="23"/>
      <c r="U58" s="23"/>
      <c r="V58" s="23"/>
      <c r="W58" s="23"/>
    </row>
    <row r="59" s="38" customFormat="1" ht="18.75" customHeight="1" spans="1:23">
      <c r="A59" s="131" t="s">
        <v>91</v>
      </c>
      <c r="B59" s="132"/>
      <c r="C59" s="132"/>
      <c r="D59" s="132"/>
      <c r="E59" s="132"/>
      <c r="F59" s="132"/>
      <c r="G59" s="133"/>
      <c r="H59" s="142">
        <v>6357977.03</v>
      </c>
      <c r="I59" s="142">
        <v>6357977.03</v>
      </c>
      <c r="J59" s="142"/>
      <c r="K59" s="144"/>
      <c r="L59" s="142">
        <v>6357977.03</v>
      </c>
      <c r="M59" s="28"/>
      <c r="N59" s="28"/>
      <c r="O59" s="28"/>
      <c r="P59" s="28"/>
      <c r="Q59" s="28"/>
      <c r="R59" s="28"/>
      <c r="S59" s="28"/>
      <c r="T59" s="28"/>
      <c r="U59" s="28"/>
      <c r="V59" s="28"/>
      <c r="W59" s="28"/>
    </row>
  </sheetData>
  <mergeCells count="30">
    <mergeCell ref="A2:W2"/>
    <mergeCell ref="A3:G3"/>
    <mergeCell ref="H4:W4"/>
    <mergeCell ref="I5:M5"/>
    <mergeCell ref="N5:P5"/>
    <mergeCell ref="R5:W5"/>
    <mergeCell ref="A59:G59"/>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1388888888889" right="0.751388888888889" top="1" bottom="1" header="0.5" footer="0.5"/>
  <pageSetup paperSize="9" scale="65"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1"/>
  <sheetViews>
    <sheetView showZeros="0" workbookViewId="0">
      <selection activeCell="C33" sqref="C33"/>
    </sheetView>
  </sheetViews>
  <sheetFormatPr defaultColWidth="8.88333333333333" defaultRowHeight="14.25" customHeight="1"/>
  <cols>
    <col min="1" max="1" width="8.125" customWidth="1"/>
    <col min="2" max="2" width="19" customWidth="1"/>
    <col min="3" max="3" width="36.375" customWidth="1"/>
    <col min="4" max="4" width="20.125" customWidth="1"/>
    <col min="5" max="5" width="11.875" customWidth="1"/>
    <col min="6" max="6" width="13.75" customWidth="1"/>
    <col min="7" max="7" width="11.875" customWidth="1"/>
    <col min="8" max="8" width="16.125" customWidth="1"/>
    <col min="9" max="11" width="10.375" customWidth="1"/>
    <col min="12" max="16384" width="8.88333333333333" customWidth="1"/>
  </cols>
  <sheetData>
    <row r="1" ht="13.5" customHeight="1" spans="5:23">
      <c r="E1" s="1"/>
      <c r="F1" s="1"/>
      <c r="G1" s="1"/>
      <c r="H1" s="1"/>
      <c r="U1" s="138"/>
      <c r="W1" s="115" t="s">
        <v>231</v>
      </c>
    </row>
    <row r="2" ht="27.75" customHeight="1" spans="1:23">
      <c r="A2" s="29" t="s">
        <v>232</v>
      </c>
      <c r="B2" s="29"/>
      <c r="C2" s="29"/>
      <c r="D2" s="29"/>
      <c r="E2" s="29"/>
      <c r="F2" s="29"/>
      <c r="G2" s="29"/>
      <c r="H2" s="29"/>
      <c r="I2" s="29"/>
      <c r="J2" s="29"/>
      <c r="K2" s="29"/>
      <c r="L2" s="29"/>
      <c r="M2" s="29"/>
      <c r="N2" s="29"/>
      <c r="O2" s="29"/>
      <c r="P2" s="29"/>
      <c r="Q2" s="29"/>
      <c r="R2" s="29"/>
      <c r="S2" s="29"/>
      <c r="T2" s="29"/>
      <c r="U2" s="29"/>
      <c r="V2" s="29"/>
      <c r="W2" s="29"/>
    </row>
    <row r="3" ht="13.5" customHeight="1" spans="1:23">
      <c r="A3" s="217" t="s">
        <v>2</v>
      </c>
      <c r="B3" s="218" t="s">
        <v>233</v>
      </c>
      <c r="C3" s="128"/>
      <c r="D3" s="128"/>
      <c r="E3" s="128"/>
      <c r="F3" s="128"/>
      <c r="G3" s="128"/>
      <c r="H3" s="128"/>
      <c r="I3" s="128"/>
      <c r="J3" s="6"/>
      <c r="K3" s="6"/>
      <c r="L3" s="6"/>
      <c r="M3" s="6"/>
      <c r="N3" s="6"/>
      <c r="O3" s="6"/>
      <c r="P3" s="6"/>
      <c r="Q3" s="6"/>
      <c r="U3" s="138"/>
      <c r="W3" s="118" t="s">
        <v>137</v>
      </c>
    </row>
    <row r="4" ht="21.75" customHeight="1" spans="1:23">
      <c r="A4" s="8" t="s">
        <v>234</v>
      </c>
      <c r="B4" s="8" t="s">
        <v>147</v>
      </c>
      <c r="C4" s="8" t="s">
        <v>148</v>
      </c>
      <c r="D4" s="8" t="s">
        <v>235</v>
      </c>
      <c r="E4" s="9" t="s">
        <v>149</v>
      </c>
      <c r="F4" s="9" t="s">
        <v>150</v>
      </c>
      <c r="G4" s="9" t="s">
        <v>151</v>
      </c>
      <c r="H4" s="9" t="s">
        <v>152</v>
      </c>
      <c r="I4" s="119" t="s">
        <v>39</v>
      </c>
      <c r="J4" s="119" t="s">
        <v>236</v>
      </c>
      <c r="K4" s="119"/>
      <c r="L4" s="119"/>
      <c r="M4" s="119"/>
      <c r="N4" s="134" t="s">
        <v>154</v>
      </c>
      <c r="O4" s="134"/>
      <c r="P4" s="134"/>
      <c r="Q4" s="9" t="s">
        <v>45</v>
      </c>
      <c r="R4" s="10" t="s">
        <v>60</v>
      </c>
      <c r="S4" s="11"/>
      <c r="T4" s="11"/>
      <c r="U4" s="11"/>
      <c r="V4" s="11"/>
      <c r="W4" s="12"/>
    </row>
    <row r="5" ht="21.75" customHeight="1" spans="1:23">
      <c r="A5" s="13"/>
      <c r="B5" s="13"/>
      <c r="C5" s="13"/>
      <c r="D5" s="13"/>
      <c r="E5" s="14"/>
      <c r="F5" s="14"/>
      <c r="G5" s="14"/>
      <c r="H5" s="14"/>
      <c r="I5" s="119"/>
      <c r="J5" s="56" t="s">
        <v>42</v>
      </c>
      <c r="K5" s="56"/>
      <c r="L5" s="56" t="s">
        <v>43</v>
      </c>
      <c r="M5" s="56" t="s">
        <v>44</v>
      </c>
      <c r="N5" s="135" t="s">
        <v>42</v>
      </c>
      <c r="O5" s="135" t="s">
        <v>43</v>
      </c>
      <c r="P5" s="135" t="s">
        <v>44</v>
      </c>
      <c r="Q5" s="14"/>
      <c r="R5" s="9" t="s">
        <v>41</v>
      </c>
      <c r="S5" s="9" t="s">
        <v>52</v>
      </c>
      <c r="T5" s="9" t="s">
        <v>160</v>
      </c>
      <c r="U5" s="9" t="s">
        <v>48</v>
      </c>
      <c r="V5" s="9" t="s">
        <v>49</v>
      </c>
      <c r="W5" s="9" t="s">
        <v>50</v>
      </c>
    </row>
    <row r="6" ht="40.5" customHeight="1" spans="1:23">
      <c r="A6" s="16"/>
      <c r="B6" s="16"/>
      <c r="C6" s="16"/>
      <c r="D6" s="16"/>
      <c r="E6" s="17"/>
      <c r="F6" s="17"/>
      <c r="G6" s="17"/>
      <c r="H6" s="17"/>
      <c r="I6" s="119"/>
      <c r="J6" s="56" t="s">
        <v>41</v>
      </c>
      <c r="K6" s="56" t="s">
        <v>237</v>
      </c>
      <c r="L6" s="56"/>
      <c r="M6" s="56"/>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18" customHeight="1" spans="1:23">
      <c r="A8" s="129" t="s">
        <v>238</v>
      </c>
      <c r="B8" s="129"/>
      <c r="C8" s="129"/>
      <c r="D8" s="130"/>
      <c r="E8" s="130"/>
      <c r="F8" s="130"/>
      <c r="G8" s="130"/>
      <c r="H8" s="130"/>
      <c r="I8" s="22">
        <v>2000</v>
      </c>
      <c r="J8" s="22">
        <v>2000</v>
      </c>
      <c r="K8" s="22">
        <v>2000</v>
      </c>
      <c r="L8" s="136"/>
      <c r="M8" s="136"/>
      <c r="N8" s="136"/>
      <c r="O8" s="136"/>
      <c r="P8" s="136"/>
      <c r="Q8" s="136"/>
      <c r="R8" s="136"/>
      <c r="S8" s="136"/>
      <c r="T8" s="136"/>
      <c r="U8" s="103"/>
      <c r="V8" s="136"/>
      <c r="W8" s="136"/>
    </row>
    <row r="9" ht="18" customHeight="1" spans="1:23">
      <c r="A9" s="130" t="s">
        <v>239</v>
      </c>
      <c r="B9" s="130" t="s">
        <v>240</v>
      </c>
      <c r="C9" s="20" t="s">
        <v>238</v>
      </c>
      <c r="D9" s="130" t="s">
        <v>54</v>
      </c>
      <c r="E9" s="130" t="s">
        <v>72</v>
      </c>
      <c r="F9" s="130" t="s">
        <v>123</v>
      </c>
      <c r="G9" s="130" t="s">
        <v>201</v>
      </c>
      <c r="H9" s="130" t="s">
        <v>202</v>
      </c>
      <c r="I9" s="22">
        <v>2000</v>
      </c>
      <c r="J9" s="22">
        <v>2000</v>
      </c>
      <c r="K9" s="22">
        <v>2000</v>
      </c>
      <c r="L9" s="136"/>
      <c r="M9" s="136"/>
      <c r="N9" s="136"/>
      <c r="O9" s="136"/>
      <c r="P9" s="136"/>
      <c r="Q9" s="136"/>
      <c r="R9" s="136"/>
      <c r="S9" s="136"/>
      <c r="T9" s="136"/>
      <c r="U9" s="103"/>
      <c r="V9" s="136"/>
      <c r="W9" s="136"/>
    </row>
    <row r="10" ht="18" customHeight="1" spans="1:23">
      <c r="A10" s="129" t="s">
        <v>241</v>
      </c>
      <c r="B10" s="24"/>
      <c r="C10" s="24"/>
      <c r="D10" s="24"/>
      <c r="E10" s="24"/>
      <c r="F10" s="24"/>
      <c r="G10" s="24"/>
      <c r="H10" s="24"/>
      <c r="I10" s="22">
        <v>2000000</v>
      </c>
      <c r="J10" s="22">
        <v>2000000</v>
      </c>
      <c r="K10" s="22">
        <v>2000000</v>
      </c>
      <c r="L10" s="136"/>
      <c r="M10" s="136"/>
      <c r="N10" s="136"/>
      <c r="O10" s="136"/>
      <c r="P10" s="136"/>
      <c r="Q10" s="136"/>
      <c r="R10" s="136"/>
      <c r="S10" s="136"/>
      <c r="T10" s="136"/>
      <c r="U10" s="103"/>
      <c r="V10" s="136"/>
      <c r="W10" s="136"/>
    </row>
    <row r="11" ht="18" customHeight="1" spans="1:23">
      <c r="A11" s="130" t="s">
        <v>239</v>
      </c>
      <c r="B11" s="130" t="s">
        <v>242</v>
      </c>
      <c r="C11" s="20" t="s">
        <v>241</v>
      </c>
      <c r="D11" s="130" t="s">
        <v>54</v>
      </c>
      <c r="E11" s="130" t="s">
        <v>72</v>
      </c>
      <c r="F11" s="130" t="s">
        <v>123</v>
      </c>
      <c r="G11" s="130" t="s">
        <v>207</v>
      </c>
      <c r="H11" s="130" t="s">
        <v>208</v>
      </c>
      <c r="I11" s="22">
        <v>2000000</v>
      </c>
      <c r="J11" s="22">
        <v>2000000</v>
      </c>
      <c r="K11" s="22">
        <v>2000000</v>
      </c>
      <c r="L11" s="136"/>
      <c r="M11" s="136"/>
      <c r="N11" s="136"/>
      <c r="O11" s="136"/>
      <c r="P11" s="136"/>
      <c r="Q11" s="136"/>
      <c r="R11" s="136"/>
      <c r="S11" s="136"/>
      <c r="T11" s="136"/>
      <c r="U11" s="103"/>
      <c r="V11" s="136"/>
      <c r="W11" s="136"/>
    </row>
    <row r="12" ht="18" customHeight="1" spans="1:23">
      <c r="A12" s="129" t="s">
        <v>243</v>
      </c>
      <c r="B12" s="24"/>
      <c r="C12" s="24"/>
      <c r="D12" s="24"/>
      <c r="E12" s="24"/>
      <c r="F12" s="24"/>
      <c r="G12" s="24"/>
      <c r="H12" s="24"/>
      <c r="I12" s="22">
        <v>800000</v>
      </c>
      <c r="J12" s="22">
        <v>800000</v>
      </c>
      <c r="K12" s="22">
        <v>800000</v>
      </c>
      <c r="L12" s="136"/>
      <c r="M12" s="136"/>
      <c r="N12" s="136"/>
      <c r="O12" s="136"/>
      <c r="P12" s="136"/>
      <c r="Q12" s="136"/>
      <c r="R12" s="136"/>
      <c r="S12" s="136"/>
      <c r="T12" s="136"/>
      <c r="U12" s="103"/>
      <c r="V12" s="136"/>
      <c r="W12" s="136"/>
    </row>
    <row r="13" ht="18" customHeight="1" spans="1:23">
      <c r="A13" s="130" t="s">
        <v>239</v>
      </c>
      <c r="B13" s="130" t="s">
        <v>244</v>
      </c>
      <c r="C13" s="20" t="s">
        <v>243</v>
      </c>
      <c r="D13" s="130" t="s">
        <v>54</v>
      </c>
      <c r="E13" s="130" t="s">
        <v>72</v>
      </c>
      <c r="F13" s="130" t="s">
        <v>123</v>
      </c>
      <c r="G13" s="130" t="s">
        <v>201</v>
      </c>
      <c r="H13" s="130" t="s">
        <v>202</v>
      </c>
      <c r="I13" s="22">
        <v>130500</v>
      </c>
      <c r="J13" s="22">
        <v>130500</v>
      </c>
      <c r="K13" s="22">
        <v>130500</v>
      </c>
      <c r="L13" s="136"/>
      <c r="M13" s="136"/>
      <c r="N13" s="136"/>
      <c r="O13" s="136"/>
      <c r="P13" s="136"/>
      <c r="Q13" s="136"/>
      <c r="R13" s="136"/>
      <c r="S13" s="136"/>
      <c r="T13" s="136"/>
      <c r="U13" s="103"/>
      <c r="V13" s="136"/>
      <c r="W13" s="136"/>
    </row>
    <row r="14" ht="18" customHeight="1" spans="1:23">
      <c r="A14" s="130" t="s">
        <v>239</v>
      </c>
      <c r="B14" s="130" t="s">
        <v>244</v>
      </c>
      <c r="C14" s="20" t="s">
        <v>243</v>
      </c>
      <c r="D14" s="130" t="s">
        <v>54</v>
      </c>
      <c r="E14" s="130" t="s">
        <v>72</v>
      </c>
      <c r="F14" s="130" t="s">
        <v>123</v>
      </c>
      <c r="G14" s="130" t="s">
        <v>203</v>
      </c>
      <c r="H14" s="130" t="s">
        <v>204</v>
      </c>
      <c r="I14" s="22">
        <v>19500</v>
      </c>
      <c r="J14" s="22">
        <v>19500</v>
      </c>
      <c r="K14" s="22">
        <v>19500</v>
      </c>
      <c r="L14" s="136"/>
      <c r="M14" s="136"/>
      <c r="N14" s="136"/>
      <c r="O14" s="136"/>
      <c r="P14" s="136"/>
      <c r="Q14" s="136"/>
      <c r="R14" s="136"/>
      <c r="S14" s="136"/>
      <c r="T14" s="136"/>
      <c r="U14" s="103"/>
      <c r="V14" s="136"/>
      <c r="W14" s="136"/>
    </row>
    <row r="15" ht="18" customHeight="1" spans="1:23">
      <c r="A15" s="130" t="s">
        <v>239</v>
      </c>
      <c r="B15" s="130" t="s">
        <v>244</v>
      </c>
      <c r="C15" s="20" t="s">
        <v>243</v>
      </c>
      <c r="D15" s="130" t="s">
        <v>54</v>
      </c>
      <c r="E15" s="130" t="s">
        <v>72</v>
      </c>
      <c r="F15" s="130" t="s">
        <v>123</v>
      </c>
      <c r="G15" s="130" t="s">
        <v>245</v>
      </c>
      <c r="H15" s="130" t="s">
        <v>246</v>
      </c>
      <c r="I15" s="22">
        <v>400000</v>
      </c>
      <c r="J15" s="22">
        <v>400000</v>
      </c>
      <c r="K15" s="22">
        <v>400000</v>
      </c>
      <c r="L15" s="136"/>
      <c r="M15" s="136"/>
      <c r="N15" s="136"/>
      <c r="O15" s="136"/>
      <c r="P15" s="136"/>
      <c r="Q15" s="136"/>
      <c r="R15" s="136"/>
      <c r="S15" s="136"/>
      <c r="T15" s="136"/>
      <c r="U15" s="103"/>
      <c r="V15" s="136"/>
      <c r="W15" s="136"/>
    </row>
    <row r="16" ht="18" customHeight="1" spans="1:23">
      <c r="A16" s="130" t="s">
        <v>239</v>
      </c>
      <c r="B16" s="130" t="s">
        <v>244</v>
      </c>
      <c r="C16" s="20" t="s">
        <v>243</v>
      </c>
      <c r="D16" s="130" t="s">
        <v>54</v>
      </c>
      <c r="E16" s="130" t="s">
        <v>72</v>
      </c>
      <c r="F16" s="130" t="s">
        <v>123</v>
      </c>
      <c r="G16" s="130" t="s">
        <v>247</v>
      </c>
      <c r="H16" s="130" t="s">
        <v>248</v>
      </c>
      <c r="I16" s="22">
        <v>100000</v>
      </c>
      <c r="J16" s="22">
        <v>100000</v>
      </c>
      <c r="K16" s="22">
        <v>100000</v>
      </c>
      <c r="L16" s="136"/>
      <c r="M16" s="136"/>
      <c r="N16" s="136"/>
      <c r="O16" s="136"/>
      <c r="P16" s="136"/>
      <c r="Q16" s="136"/>
      <c r="R16" s="136"/>
      <c r="S16" s="136"/>
      <c r="T16" s="136"/>
      <c r="U16" s="103"/>
      <c r="V16" s="136"/>
      <c r="W16" s="136"/>
    </row>
    <row r="17" ht="18" customHeight="1" spans="1:23">
      <c r="A17" s="130" t="s">
        <v>239</v>
      </c>
      <c r="B17" s="130" t="s">
        <v>244</v>
      </c>
      <c r="C17" s="20" t="s">
        <v>243</v>
      </c>
      <c r="D17" s="130" t="s">
        <v>54</v>
      </c>
      <c r="E17" s="130" t="s">
        <v>72</v>
      </c>
      <c r="F17" s="130" t="s">
        <v>123</v>
      </c>
      <c r="G17" s="130" t="s">
        <v>249</v>
      </c>
      <c r="H17" s="130" t="s">
        <v>250</v>
      </c>
      <c r="I17" s="22">
        <v>100000</v>
      </c>
      <c r="J17" s="22">
        <v>100000</v>
      </c>
      <c r="K17" s="22">
        <v>100000</v>
      </c>
      <c r="L17" s="136"/>
      <c r="M17" s="136"/>
      <c r="N17" s="136"/>
      <c r="O17" s="136"/>
      <c r="P17" s="136"/>
      <c r="Q17" s="136"/>
      <c r="R17" s="136"/>
      <c r="S17" s="136"/>
      <c r="T17" s="136"/>
      <c r="U17" s="103"/>
      <c r="V17" s="136"/>
      <c r="W17" s="136"/>
    </row>
    <row r="18" ht="18" customHeight="1" spans="1:23">
      <c r="A18" s="130" t="s">
        <v>239</v>
      </c>
      <c r="B18" s="130" t="s">
        <v>244</v>
      </c>
      <c r="C18" s="20" t="s">
        <v>243</v>
      </c>
      <c r="D18" s="130" t="s">
        <v>54</v>
      </c>
      <c r="E18" s="130" t="s">
        <v>72</v>
      </c>
      <c r="F18" s="130" t="s">
        <v>123</v>
      </c>
      <c r="G18" s="130" t="s">
        <v>251</v>
      </c>
      <c r="H18" s="130" t="s">
        <v>252</v>
      </c>
      <c r="I18" s="22">
        <v>50000</v>
      </c>
      <c r="J18" s="22">
        <v>50000</v>
      </c>
      <c r="K18" s="22">
        <v>50000</v>
      </c>
      <c r="L18" s="136"/>
      <c r="M18" s="136"/>
      <c r="N18" s="136"/>
      <c r="O18" s="136"/>
      <c r="P18" s="136"/>
      <c r="Q18" s="136"/>
      <c r="R18" s="136"/>
      <c r="S18" s="136"/>
      <c r="T18" s="136"/>
      <c r="U18" s="103"/>
      <c r="V18" s="136"/>
      <c r="W18" s="136"/>
    </row>
    <row r="19" ht="18" customHeight="1" spans="1:23">
      <c r="A19" s="129" t="s">
        <v>253</v>
      </c>
      <c r="B19" s="24"/>
      <c r="C19" s="24"/>
      <c r="D19" s="24"/>
      <c r="E19" s="24"/>
      <c r="F19" s="24"/>
      <c r="G19" s="24"/>
      <c r="H19" s="24"/>
      <c r="I19" s="22">
        <v>800000</v>
      </c>
      <c r="J19" s="22">
        <v>800000</v>
      </c>
      <c r="K19" s="22">
        <v>800000</v>
      </c>
      <c r="L19" s="136"/>
      <c r="M19" s="136"/>
      <c r="N19" s="136"/>
      <c r="O19" s="136"/>
      <c r="P19" s="136"/>
      <c r="Q19" s="136"/>
      <c r="R19" s="136"/>
      <c r="S19" s="136"/>
      <c r="T19" s="136"/>
      <c r="U19" s="103"/>
      <c r="V19" s="136"/>
      <c r="W19" s="136"/>
    </row>
    <row r="20" ht="18" customHeight="1" spans="1:23">
      <c r="A20" s="130" t="s">
        <v>239</v>
      </c>
      <c r="B20" s="130" t="s">
        <v>254</v>
      </c>
      <c r="C20" s="20" t="s">
        <v>253</v>
      </c>
      <c r="D20" s="130" t="s">
        <v>54</v>
      </c>
      <c r="E20" s="130" t="s">
        <v>72</v>
      </c>
      <c r="F20" s="130" t="s">
        <v>123</v>
      </c>
      <c r="G20" s="130" t="s">
        <v>255</v>
      </c>
      <c r="H20" s="130" t="s">
        <v>256</v>
      </c>
      <c r="I20" s="22">
        <v>800000</v>
      </c>
      <c r="J20" s="22">
        <v>800000</v>
      </c>
      <c r="K20" s="22">
        <v>800000</v>
      </c>
      <c r="L20" s="136"/>
      <c r="M20" s="136"/>
      <c r="N20" s="136"/>
      <c r="O20" s="136"/>
      <c r="P20" s="136"/>
      <c r="Q20" s="136"/>
      <c r="R20" s="136"/>
      <c r="S20" s="136"/>
      <c r="T20" s="136"/>
      <c r="U20" s="103"/>
      <c r="V20" s="136"/>
      <c r="W20" s="136"/>
    </row>
    <row r="21" s="38" customFormat="1" ht="18.75" customHeight="1" spans="1:23">
      <c r="A21" s="131" t="s">
        <v>91</v>
      </c>
      <c r="B21" s="132"/>
      <c r="C21" s="132"/>
      <c r="D21" s="132"/>
      <c r="E21" s="132"/>
      <c r="F21" s="132"/>
      <c r="G21" s="132"/>
      <c r="H21" s="133"/>
      <c r="I21" s="22">
        <v>3602000</v>
      </c>
      <c r="J21" s="22">
        <v>3602000</v>
      </c>
      <c r="K21" s="22">
        <v>3602000</v>
      </c>
      <c r="L21" s="137"/>
      <c r="M21" s="137"/>
      <c r="N21" s="137"/>
      <c r="O21" s="137"/>
      <c r="P21" s="137"/>
      <c r="Q21" s="137"/>
      <c r="R21" s="137"/>
      <c r="S21" s="137"/>
      <c r="T21" s="137"/>
      <c r="U21" s="104"/>
      <c r="V21" s="137"/>
      <c r="W21" s="137"/>
    </row>
  </sheetData>
  <mergeCells count="32">
    <mergeCell ref="A2:W2"/>
    <mergeCell ref="A3:I3"/>
    <mergeCell ref="J4:M4"/>
    <mergeCell ref="N4:P4"/>
    <mergeCell ref="R4:W4"/>
    <mergeCell ref="J5:K5"/>
    <mergeCell ref="A8:C8"/>
    <mergeCell ref="A10:C10"/>
    <mergeCell ref="A12:C12"/>
    <mergeCell ref="A19:C19"/>
    <mergeCell ref="A21:H2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1388888888889" right="0.751388888888889" top="1" bottom="1" header="0.5" footer="0.5"/>
  <pageSetup paperSize="9" scale="64"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30"/>
  <sheetViews>
    <sheetView showZeros="0" workbookViewId="0">
      <selection activeCell="E12" sqref="E12"/>
    </sheetView>
  </sheetViews>
  <sheetFormatPr defaultColWidth="9.14166666666667" defaultRowHeight="12" customHeight="1"/>
  <cols>
    <col min="1" max="2" width="24.8833333333333"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0:10">
      <c r="J1" s="60" t="s">
        <v>257</v>
      </c>
    </row>
    <row r="2" ht="28.5" customHeight="1" spans="1:10">
      <c r="A2" s="54" t="s">
        <v>258</v>
      </c>
      <c r="B2" s="29"/>
      <c r="C2" s="29"/>
      <c r="D2" s="29"/>
      <c r="E2" s="29"/>
      <c r="F2" s="55"/>
      <c r="G2" s="29"/>
      <c r="H2" s="55"/>
      <c r="I2" s="55"/>
      <c r="J2" s="29"/>
    </row>
    <row r="3" ht="15" customHeight="1" spans="1:1">
      <c r="A3" s="217" t="s">
        <v>2</v>
      </c>
    </row>
    <row r="4" ht="14.25" customHeight="1" spans="1:10">
      <c r="A4" s="56" t="s">
        <v>259</v>
      </c>
      <c r="B4" s="56" t="s">
        <v>260</v>
      </c>
      <c r="C4" s="56" t="s">
        <v>261</v>
      </c>
      <c r="D4" s="56" t="s">
        <v>262</v>
      </c>
      <c r="E4" s="56" t="s">
        <v>263</v>
      </c>
      <c r="F4" s="57" t="s">
        <v>264</v>
      </c>
      <c r="G4" s="56" t="s">
        <v>265</v>
      </c>
      <c r="H4" s="57" t="s">
        <v>266</v>
      </c>
      <c r="I4" s="57" t="s">
        <v>267</v>
      </c>
      <c r="J4" s="56" t="s">
        <v>268</v>
      </c>
    </row>
    <row r="5" ht="14.25" customHeight="1" spans="1:10">
      <c r="A5" s="56">
        <v>1</v>
      </c>
      <c r="B5" s="56">
        <v>2</v>
      </c>
      <c r="C5" s="56">
        <v>3</v>
      </c>
      <c r="D5" s="56">
        <v>4</v>
      </c>
      <c r="E5" s="56">
        <v>5</v>
      </c>
      <c r="F5" s="57">
        <v>6</v>
      </c>
      <c r="G5" s="56">
        <v>7</v>
      </c>
      <c r="H5" s="57">
        <v>8</v>
      </c>
      <c r="I5" s="57">
        <v>9</v>
      </c>
      <c r="J5" s="56">
        <v>10</v>
      </c>
    </row>
    <row r="6" ht="33.75" customHeight="1" spans="1:10">
      <c r="A6" s="122" t="s">
        <v>54</v>
      </c>
      <c r="B6" s="123"/>
      <c r="C6" s="123"/>
      <c r="D6" s="123"/>
      <c r="E6" s="122"/>
      <c r="F6" s="123"/>
      <c r="G6" s="122"/>
      <c r="H6" s="123"/>
      <c r="I6" s="123"/>
      <c r="J6" s="122"/>
    </row>
    <row r="7" ht="33.75" customHeight="1" spans="1:10">
      <c r="A7" s="122" t="str">
        <f>"   "&amp;"党建工作经费"</f>
        <v>   党建工作经费</v>
      </c>
      <c r="B7" s="124" t="s">
        <v>269</v>
      </c>
      <c r="C7" s="125"/>
      <c r="D7" s="125"/>
      <c r="E7" s="125"/>
      <c r="F7" s="126"/>
      <c r="G7" s="125"/>
      <c r="H7" s="126"/>
      <c r="I7" s="126"/>
      <c r="J7" s="125"/>
    </row>
    <row r="8" ht="33.75" customHeight="1" spans="1:10">
      <c r="A8" s="122"/>
      <c r="B8" s="124"/>
      <c r="C8" s="125" t="s">
        <v>270</v>
      </c>
      <c r="D8" s="125" t="s">
        <v>271</v>
      </c>
      <c r="E8" s="125" t="s">
        <v>272</v>
      </c>
      <c r="F8" s="126" t="s">
        <v>273</v>
      </c>
      <c r="G8" s="125" t="s">
        <v>274</v>
      </c>
      <c r="H8" s="126" t="s">
        <v>275</v>
      </c>
      <c r="I8" s="126" t="s">
        <v>276</v>
      </c>
      <c r="J8" s="125" t="s">
        <v>277</v>
      </c>
    </row>
    <row r="9" ht="33.75" customHeight="1" spans="1:10">
      <c r="A9" s="24"/>
      <c r="B9" s="24"/>
      <c r="C9" s="125" t="s">
        <v>270</v>
      </c>
      <c r="D9" s="125" t="s">
        <v>278</v>
      </c>
      <c r="E9" s="125" t="s">
        <v>279</v>
      </c>
      <c r="F9" s="126" t="s">
        <v>280</v>
      </c>
      <c r="G9" s="125" t="s">
        <v>281</v>
      </c>
      <c r="H9" s="126" t="s">
        <v>282</v>
      </c>
      <c r="I9" s="126" t="s">
        <v>276</v>
      </c>
      <c r="J9" s="125" t="s">
        <v>283</v>
      </c>
    </row>
    <row r="10" ht="33.75" customHeight="1" spans="1:10">
      <c r="A10" s="24"/>
      <c r="B10" s="24"/>
      <c r="C10" s="125" t="s">
        <v>270</v>
      </c>
      <c r="D10" s="125" t="s">
        <v>278</v>
      </c>
      <c r="E10" s="125" t="s">
        <v>284</v>
      </c>
      <c r="F10" s="126" t="s">
        <v>280</v>
      </c>
      <c r="G10" s="125" t="s">
        <v>281</v>
      </c>
      <c r="H10" s="126" t="s">
        <v>282</v>
      </c>
      <c r="I10" s="126" t="s">
        <v>276</v>
      </c>
      <c r="J10" s="125" t="s">
        <v>285</v>
      </c>
    </row>
    <row r="11" ht="33.75" customHeight="1" spans="1:10">
      <c r="A11" s="24"/>
      <c r="B11" s="24"/>
      <c r="C11" s="125" t="s">
        <v>270</v>
      </c>
      <c r="D11" s="125" t="s">
        <v>286</v>
      </c>
      <c r="E11" s="125" t="s">
        <v>287</v>
      </c>
      <c r="F11" s="126" t="s">
        <v>273</v>
      </c>
      <c r="G11" s="125" t="s">
        <v>288</v>
      </c>
      <c r="H11" s="126" t="s">
        <v>289</v>
      </c>
      <c r="I11" s="126" t="s">
        <v>276</v>
      </c>
      <c r="J11" s="125" t="s">
        <v>290</v>
      </c>
    </row>
    <row r="12" ht="33.75" customHeight="1" spans="1:10">
      <c r="A12" s="24"/>
      <c r="B12" s="24"/>
      <c r="C12" s="125" t="s">
        <v>291</v>
      </c>
      <c r="D12" s="125" t="s">
        <v>292</v>
      </c>
      <c r="E12" s="125" t="s">
        <v>293</v>
      </c>
      <c r="F12" s="126" t="s">
        <v>273</v>
      </c>
      <c r="G12" s="125" t="s">
        <v>294</v>
      </c>
      <c r="H12" s="126" t="s">
        <v>295</v>
      </c>
      <c r="I12" s="126" t="s">
        <v>296</v>
      </c>
      <c r="J12" s="125" t="s">
        <v>293</v>
      </c>
    </row>
    <row r="13" ht="33.75" customHeight="1" spans="1:10">
      <c r="A13" s="24"/>
      <c r="B13" s="24"/>
      <c r="C13" s="125" t="s">
        <v>297</v>
      </c>
      <c r="D13" s="125" t="s">
        <v>298</v>
      </c>
      <c r="E13" s="125" t="s">
        <v>299</v>
      </c>
      <c r="F13" s="126" t="s">
        <v>280</v>
      </c>
      <c r="G13" s="125" t="s">
        <v>300</v>
      </c>
      <c r="H13" s="126" t="s">
        <v>282</v>
      </c>
      <c r="I13" s="126" t="s">
        <v>276</v>
      </c>
      <c r="J13" s="125" t="s">
        <v>301</v>
      </c>
    </row>
    <row r="14" ht="33.75" customHeight="1" spans="1:10">
      <c r="A14" s="24"/>
      <c r="B14" s="24"/>
      <c r="C14" s="125" t="s">
        <v>302</v>
      </c>
      <c r="D14" s="125" t="s">
        <v>303</v>
      </c>
      <c r="E14" s="125" t="s">
        <v>302</v>
      </c>
      <c r="F14" s="126" t="s">
        <v>273</v>
      </c>
      <c r="G14" s="125" t="s">
        <v>304</v>
      </c>
      <c r="H14" s="126" t="s">
        <v>305</v>
      </c>
      <c r="I14" s="126" t="s">
        <v>276</v>
      </c>
      <c r="J14" s="125" t="s">
        <v>306</v>
      </c>
    </row>
    <row r="15" ht="33.75" customHeight="1" spans="1:10">
      <c r="A15" s="122" t="str">
        <f>"   "&amp;"香格里拉市行政中心物业及职工餐厅服务专项经费"</f>
        <v>   香格里拉市行政中心物业及职工餐厅服务专项经费</v>
      </c>
      <c r="B15" s="124" t="s">
        <v>307</v>
      </c>
      <c r="C15" s="24"/>
      <c r="D15" s="24"/>
      <c r="E15" s="24"/>
      <c r="F15" s="24"/>
      <c r="G15" s="24"/>
      <c r="H15" s="24"/>
      <c r="I15" s="24"/>
      <c r="J15" s="24"/>
    </row>
    <row r="16" ht="33.75" customHeight="1" spans="1:10">
      <c r="A16" s="24"/>
      <c r="B16" s="24"/>
      <c r="C16" s="125" t="s">
        <v>270</v>
      </c>
      <c r="D16" s="125" t="s">
        <v>271</v>
      </c>
      <c r="E16" s="125" t="s">
        <v>308</v>
      </c>
      <c r="F16" s="126" t="s">
        <v>280</v>
      </c>
      <c r="G16" s="125" t="s">
        <v>116</v>
      </c>
      <c r="H16" s="126" t="s">
        <v>309</v>
      </c>
      <c r="I16" s="126" t="s">
        <v>276</v>
      </c>
      <c r="J16" s="125" t="s">
        <v>310</v>
      </c>
    </row>
    <row r="17" ht="33.75" customHeight="1" spans="1:10">
      <c r="A17" s="24"/>
      <c r="B17" s="24"/>
      <c r="C17" s="125" t="s">
        <v>270</v>
      </c>
      <c r="D17" s="125" t="s">
        <v>271</v>
      </c>
      <c r="E17" s="125" t="s">
        <v>311</v>
      </c>
      <c r="F17" s="126" t="s">
        <v>273</v>
      </c>
      <c r="G17" s="125" t="s">
        <v>118</v>
      </c>
      <c r="H17" s="126" t="s">
        <v>312</v>
      </c>
      <c r="I17" s="126" t="s">
        <v>276</v>
      </c>
      <c r="J17" s="125" t="s">
        <v>313</v>
      </c>
    </row>
    <row r="18" ht="33.75" customHeight="1" spans="1:10">
      <c r="A18" s="24"/>
      <c r="B18" s="24"/>
      <c r="C18" s="125" t="s">
        <v>270</v>
      </c>
      <c r="D18" s="125" t="s">
        <v>271</v>
      </c>
      <c r="E18" s="125" t="s">
        <v>314</v>
      </c>
      <c r="F18" s="126" t="s">
        <v>273</v>
      </c>
      <c r="G18" s="125" t="s">
        <v>116</v>
      </c>
      <c r="H18" s="126" t="s">
        <v>312</v>
      </c>
      <c r="I18" s="126" t="s">
        <v>276</v>
      </c>
      <c r="J18" s="125" t="s">
        <v>315</v>
      </c>
    </row>
    <row r="19" ht="33.75" customHeight="1" spans="1:10">
      <c r="A19" s="24"/>
      <c r="B19" s="24"/>
      <c r="C19" s="125" t="s">
        <v>270</v>
      </c>
      <c r="D19" s="125" t="s">
        <v>271</v>
      </c>
      <c r="E19" s="125" t="s">
        <v>316</v>
      </c>
      <c r="F19" s="126" t="s">
        <v>273</v>
      </c>
      <c r="G19" s="125" t="s">
        <v>116</v>
      </c>
      <c r="H19" s="126" t="s">
        <v>312</v>
      </c>
      <c r="I19" s="126" t="s">
        <v>276</v>
      </c>
      <c r="J19" s="125" t="s">
        <v>317</v>
      </c>
    </row>
    <row r="20" ht="33.75" customHeight="1" spans="1:10">
      <c r="A20" s="24"/>
      <c r="B20" s="24"/>
      <c r="C20" s="125" t="s">
        <v>270</v>
      </c>
      <c r="D20" s="125" t="s">
        <v>278</v>
      </c>
      <c r="E20" s="125" t="s">
        <v>318</v>
      </c>
      <c r="F20" s="126" t="s">
        <v>273</v>
      </c>
      <c r="G20" s="125" t="s">
        <v>319</v>
      </c>
      <c r="H20" s="126" t="s">
        <v>275</v>
      </c>
      <c r="I20" s="126" t="s">
        <v>276</v>
      </c>
      <c r="J20" s="125" t="s">
        <v>320</v>
      </c>
    </row>
    <row r="21" ht="33.75" customHeight="1" spans="1:10">
      <c r="A21" s="24"/>
      <c r="B21" s="24"/>
      <c r="C21" s="125" t="s">
        <v>270</v>
      </c>
      <c r="D21" s="125" t="s">
        <v>278</v>
      </c>
      <c r="E21" s="125" t="s">
        <v>321</v>
      </c>
      <c r="F21" s="126" t="s">
        <v>322</v>
      </c>
      <c r="G21" s="125" t="s">
        <v>323</v>
      </c>
      <c r="H21" s="126" t="s">
        <v>282</v>
      </c>
      <c r="I21" s="126" t="s">
        <v>276</v>
      </c>
      <c r="J21" s="125" t="s">
        <v>324</v>
      </c>
    </row>
    <row r="22" ht="33.75" customHeight="1" spans="1:10">
      <c r="A22" s="24"/>
      <c r="B22" s="24"/>
      <c r="C22" s="125" t="s">
        <v>270</v>
      </c>
      <c r="D22" s="125" t="s">
        <v>278</v>
      </c>
      <c r="E22" s="125" t="s">
        <v>325</v>
      </c>
      <c r="F22" s="126" t="s">
        <v>280</v>
      </c>
      <c r="G22" s="125" t="s">
        <v>281</v>
      </c>
      <c r="H22" s="126" t="s">
        <v>282</v>
      </c>
      <c r="I22" s="126" t="s">
        <v>276</v>
      </c>
      <c r="J22" s="125" t="s">
        <v>326</v>
      </c>
    </row>
    <row r="23" ht="33.75" customHeight="1" spans="1:10">
      <c r="A23" s="24"/>
      <c r="B23" s="24"/>
      <c r="C23" s="125" t="s">
        <v>270</v>
      </c>
      <c r="D23" s="125" t="s">
        <v>278</v>
      </c>
      <c r="E23" s="125" t="s">
        <v>327</v>
      </c>
      <c r="F23" s="126" t="s">
        <v>322</v>
      </c>
      <c r="G23" s="125" t="s">
        <v>319</v>
      </c>
      <c r="H23" s="126" t="s">
        <v>275</v>
      </c>
      <c r="I23" s="126" t="s">
        <v>276</v>
      </c>
      <c r="J23" s="125" t="s">
        <v>328</v>
      </c>
    </row>
    <row r="24" ht="33.75" customHeight="1" spans="1:10">
      <c r="A24" s="24"/>
      <c r="B24" s="24"/>
      <c r="C24" s="125" t="s">
        <v>270</v>
      </c>
      <c r="D24" s="125" t="s">
        <v>286</v>
      </c>
      <c r="E24" s="125" t="s">
        <v>329</v>
      </c>
      <c r="F24" s="126" t="s">
        <v>273</v>
      </c>
      <c r="G24" s="125" t="s">
        <v>330</v>
      </c>
      <c r="H24" s="126" t="s">
        <v>331</v>
      </c>
      <c r="I24" s="126" t="s">
        <v>296</v>
      </c>
      <c r="J24" s="125" t="s">
        <v>332</v>
      </c>
    </row>
    <row r="25" ht="33.75" customHeight="1" spans="1:10">
      <c r="A25" s="24"/>
      <c r="B25" s="24"/>
      <c r="C25" s="125" t="s">
        <v>291</v>
      </c>
      <c r="D25" s="125" t="s">
        <v>292</v>
      </c>
      <c r="E25" s="125" t="s">
        <v>333</v>
      </c>
      <c r="F25" s="126" t="s">
        <v>273</v>
      </c>
      <c r="G25" s="125" t="s">
        <v>334</v>
      </c>
      <c r="H25" s="126" t="s">
        <v>295</v>
      </c>
      <c r="I25" s="126" t="s">
        <v>296</v>
      </c>
      <c r="J25" s="125" t="s">
        <v>335</v>
      </c>
    </row>
    <row r="26" ht="33.75" customHeight="1" spans="1:10">
      <c r="A26" s="24"/>
      <c r="B26" s="24"/>
      <c r="C26" s="125" t="s">
        <v>291</v>
      </c>
      <c r="D26" s="125" t="s">
        <v>336</v>
      </c>
      <c r="E26" s="125" t="s">
        <v>337</v>
      </c>
      <c r="F26" s="126" t="s">
        <v>273</v>
      </c>
      <c r="G26" s="125" t="s">
        <v>338</v>
      </c>
      <c r="H26" s="126" t="s">
        <v>295</v>
      </c>
      <c r="I26" s="126" t="s">
        <v>296</v>
      </c>
      <c r="J26" s="125" t="s">
        <v>337</v>
      </c>
    </row>
    <row r="27" ht="33.75" customHeight="1" spans="1:10">
      <c r="A27" s="24"/>
      <c r="B27" s="24"/>
      <c r="C27" s="125" t="s">
        <v>297</v>
      </c>
      <c r="D27" s="125" t="s">
        <v>298</v>
      </c>
      <c r="E27" s="125" t="s">
        <v>339</v>
      </c>
      <c r="F27" s="126" t="s">
        <v>280</v>
      </c>
      <c r="G27" s="125" t="s">
        <v>340</v>
      </c>
      <c r="H27" s="126" t="s">
        <v>282</v>
      </c>
      <c r="I27" s="126" t="s">
        <v>276</v>
      </c>
      <c r="J27" s="125" t="s">
        <v>341</v>
      </c>
    </row>
    <row r="28" ht="33.75" customHeight="1" spans="1:10">
      <c r="A28" s="24"/>
      <c r="B28" s="24"/>
      <c r="C28" s="125" t="s">
        <v>297</v>
      </c>
      <c r="D28" s="125" t="s">
        <v>298</v>
      </c>
      <c r="E28" s="125" t="s">
        <v>342</v>
      </c>
      <c r="F28" s="126" t="s">
        <v>280</v>
      </c>
      <c r="G28" s="125" t="s">
        <v>340</v>
      </c>
      <c r="H28" s="126" t="s">
        <v>282</v>
      </c>
      <c r="I28" s="126" t="s">
        <v>276</v>
      </c>
      <c r="J28" s="125" t="s">
        <v>343</v>
      </c>
    </row>
    <row r="29" ht="33.75" customHeight="1" spans="1:10">
      <c r="A29" s="24"/>
      <c r="B29" s="24"/>
      <c r="C29" s="125" t="s">
        <v>302</v>
      </c>
      <c r="D29" s="125" t="s">
        <v>303</v>
      </c>
      <c r="E29" s="125" t="s">
        <v>302</v>
      </c>
      <c r="F29" s="126" t="s">
        <v>322</v>
      </c>
      <c r="G29" s="125" t="s">
        <v>344</v>
      </c>
      <c r="H29" s="126" t="s">
        <v>305</v>
      </c>
      <c r="I29" s="126" t="s">
        <v>276</v>
      </c>
      <c r="J29" s="125" t="s">
        <v>345</v>
      </c>
    </row>
    <row r="30" ht="33.75" customHeight="1" spans="1:10">
      <c r="A30" s="122" t="str">
        <f>"   "&amp;"香格里拉市机关事务管理局后勤工作专项经费"</f>
        <v>   香格里拉市机关事务管理局后勤工作专项经费</v>
      </c>
      <c r="B30" s="124" t="s">
        <v>346</v>
      </c>
      <c r="C30" s="24"/>
      <c r="D30" s="24"/>
      <c r="E30" s="24"/>
      <c r="F30" s="24"/>
      <c r="G30" s="24"/>
      <c r="H30" s="24"/>
      <c r="I30" s="24"/>
      <c r="J30" s="24"/>
    </row>
    <row r="31" ht="33.75" customHeight="1" spans="1:10">
      <c r="A31" s="24"/>
      <c r="B31" s="24"/>
      <c r="C31" s="125" t="s">
        <v>270</v>
      </c>
      <c r="D31" s="125" t="s">
        <v>271</v>
      </c>
      <c r="E31" s="125" t="s">
        <v>347</v>
      </c>
      <c r="F31" s="126" t="s">
        <v>280</v>
      </c>
      <c r="G31" s="125" t="s">
        <v>348</v>
      </c>
      <c r="H31" s="126" t="s">
        <v>275</v>
      </c>
      <c r="I31" s="126" t="s">
        <v>276</v>
      </c>
      <c r="J31" s="125" t="s">
        <v>349</v>
      </c>
    </row>
    <row r="32" ht="33.75" customHeight="1" spans="1:10">
      <c r="A32" s="24"/>
      <c r="B32" s="24"/>
      <c r="C32" s="125" t="s">
        <v>270</v>
      </c>
      <c r="D32" s="125" t="s">
        <v>271</v>
      </c>
      <c r="E32" s="125" t="s">
        <v>350</v>
      </c>
      <c r="F32" s="126" t="s">
        <v>280</v>
      </c>
      <c r="G32" s="125" t="s">
        <v>348</v>
      </c>
      <c r="H32" s="126" t="s">
        <v>275</v>
      </c>
      <c r="I32" s="126" t="s">
        <v>276</v>
      </c>
      <c r="J32" s="125" t="s">
        <v>351</v>
      </c>
    </row>
    <row r="33" ht="33.75" customHeight="1" spans="1:10">
      <c r="A33" s="24"/>
      <c r="B33" s="24"/>
      <c r="C33" s="125" t="s">
        <v>270</v>
      </c>
      <c r="D33" s="125" t="s">
        <v>271</v>
      </c>
      <c r="E33" s="125" t="s">
        <v>352</v>
      </c>
      <c r="F33" s="126" t="s">
        <v>280</v>
      </c>
      <c r="G33" s="125" t="s">
        <v>120</v>
      </c>
      <c r="H33" s="126" t="s">
        <v>275</v>
      </c>
      <c r="I33" s="126" t="s">
        <v>276</v>
      </c>
      <c r="J33" s="125" t="s">
        <v>353</v>
      </c>
    </row>
    <row r="34" ht="33.75" customHeight="1" spans="1:10">
      <c r="A34" s="24"/>
      <c r="B34" s="24"/>
      <c r="C34" s="125" t="s">
        <v>270</v>
      </c>
      <c r="D34" s="125" t="s">
        <v>271</v>
      </c>
      <c r="E34" s="125" t="s">
        <v>354</v>
      </c>
      <c r="F34" s="126" t="s">
        <v>280</v>
      </c>
      <c r="G34" s="125" t="s">
        <v>348</v>
      </c>
      <c r="H34" s="126" t="s">
        <v>275</v>
      </c>
      <c r="I34" s="126" t="s">
        <v>276</v>
      </c>
      <c r="J34" s="125" t="s">
        <v>355</v>
      </c>
    </row>
    <row r="35" ht="33.75" customHeight="1" spans="1:10">
      <c r="A35" s="24"/>
      <c r="B35" s="24"/>
      <c r="C35" s="125" t="s">
        <v>270</v>
      </c>
      <c r="D35" s="125" t="s">
        <v>271</v>
      </c>
      <c r="E35" s="125" t="s">
        <v>356</v>
      </c>
      <c r="F35" s="126" t="s">
        <v>280</v>
      </c>
      <c r="G35" s="125" t="s">
        <v>357</v>
      </c>
      <c r="H35" s="126" t="s">
        <v>358</v>
      </c>
      <c r="I35" s="126" t="s">
        <v>276</v>
      </c>
      <c r="J35" s="125" t="s">
        <v>359</v>
      </c>
    </row>
    <row r="36" ht="33.75" customHeight="1" spans="1:10">
      <c r="A36" s="24"/>
      <c r="B36" s="24"/>
      <c r="C36" s="125" t="s">
        <v>270</v>
      </c>
      <c r="D36" s="125" t="s">
        <v>271</v>
      </c>
      <c r="E36" s="125" t="s">
        <v>360</v>
      </c>
      <c r="F36" s="126" t="s">
        <v>280</v>
      </c>
      <c r="G36" s="125" t="s">
        <v>357</v>
      </c>
      <c r="H36" s="126" t="s">
        <v>361</v>
      </c>
      <c r="I36" s="126" t="s">
        <v>276</v>
      </c>
      <c r="J36" s="125" t="s">
        <v>362</v>
      </c>
    </row>
    <row r="37" ht="33.75" customHeight="1" spans="1:10">
      <c r="A37" s="24"/>
      <c r="B37" s="24"/>
      <c r="C37" s="125" t="s">
        <v>270</v>
      </c>
      <c r="D37" s="125" t="s">
        <v>271</v>
      </c>
      <c r="E37" s="125" t="s">
        <v>363</v>
      </c>
      <c r="F37" s="126" t="s">
        <v>280</v>
      </c>
      <c r="G37" s="125" t="s">
        <v>364</v>
      </c>
      <c r="H37" s="126" t="s">
        <v>365</v>
      </c>
      <c r="I37" s="126" t="s">
        <v>276</v>
      </c>
      <c r="J37" s="125" t="s">
        <v>362</v>
      </c>
    </row>
    <row r="38" ht="33.75" customHeight="1" spans="1:10">
      <c r="A38" s="24"/>
      <c r="B38" s="24"/>
      <c r="C38" s="125" t="s">
        <v>270</v>
      </c>
      <c r="D38" s="125" t="s">
        <v>271</v>
      </c>
      <c r="E38" s="125" t="s">
        <v>366</v>
      </c>
      <c r="F38" s="126" t="s">
        <v>280</v>
      </c>
      <c r="G38" s="125" t="s">
        <v>357</v>
      </c>
      <c r="H38" s="126" t="s">
        <v>358</v>
      </c>
      <c r="I38" s="126" t="s">
        <v>276</v>
      </c>
      <c r="J38" s="125" t="s">
        <v>367</v>
      </c>
    </row>
    <row r="39" ht="33.75" customHeight="1" spans="1:10">
      <c r="A39" s="24"/>
      <c r="B39" s="24"/>
      <c r="C39" s="125" t="s">
        <v>270</v>
      </c>
      <c r="D39" s="125" t="s">
        <v>278</v>
      </c>
      <c r="E39" s="125" t="s">
        <v>368</v>
      </c>
      <c r="F39" s="126" t="s">
        <v>280</v>
      </c>
      <c r="G39" s="125" t="s">
        <v>281</v>
      </c>
      <c r="H39" s="126" t="s">
        <v>282</v>
      </c>
      <c r="I39" s="126" t="s">
        <v>276</v>
      </c>
      <c r="J39" s="125" t="s">
        <v>369</v>
      </c>
    </row>
    <row r="40" ht="33.75" customHeight="1" spans="1:10">
      <c r="A40" s="24"/>
      <c r="B40" s="24"/>
      <c r="C40" s="125" t="s">
        <v>270</v>
      </c>
      <c r="D40" s="125" t="s">
        <v>278</v>
      </c>
      <c r="E40" s="125" t="s">
        <v>370</v>
      </c>
      <c r="F40" s="126" t="s">
        <v>280</v>
      </c>
      <c r="G40" s="125" t="s">
        <v>300</v>
      </c>
      <c r="H40" s="126" t="s">
        <v>282</v>
      </c>
      <c r="I40" s="126" t="s">
        <v>276</v>
      </c>
      <c r="J40" s="125" t="s">
        <v>371</v>
      </c>
    </row>
    <row r="41" ht="33.75" customHeight="1" spans="1:10">
      <c r="A41" s="24"/>
      <c r="B41" s="24"/>
      <c r="C41" s="125" t="s">
        <v>270</v>
      </c>
      <c r="D41" s="125" t="s">
        <v>278</v>
      </c>
      <c r="E41" s="125" t="s">
        <v>372</v>
      </c>
      <c r="F41" s="126" t="s">
        <v>273</v>
      </c>
      <c r="G41" s="125" t="s">
        <v>319</v>
      </c>
      <c r="H41" s="126" t="s">
        <v>275</v>
      </c>
      <c r="I41" s="126" t="s">
        <v>276</v>
      </c>
      <c r="J41" s="125" t="s">
        <v>373</v>
      </c>
    </row>
    <row r="42" ht="33.75" customHeight="1" spans="1:10">
      <c r="A42" s="24"/>
      <c r="B42" s="24"/>
      <c r="C42" s="125" t="s">
        <v>270</v>
      </c>
      <c r="D42" s="125" t="s">
        <v>286</v>
      </c>
      <c r="E42" s="125" t="s">
        <v>374</v>
      </c>
      <c r="F42" s="126" t="s">
        <v>280</v>
      </c>
      <c r="G42" s="125" t="s">
        <v>281</v>
      </c>
      <c r="H42" s="126" t="s">
        <v>282</v>
      </c>
      <c r="I42" s="126" t="s">
        <v>276</v>
      </c>
      <c r="J42" s="125" t="s">
        <v>375</v>
      </c>
    </row>
    <row r="43" ht="33.75" customHeight="1" spans="1:10">
      <c r="A43" s="24"/>
      <c r="B43" s="24"/>
      <c r="C43" s="125" t="s">
        <v>270</v>
      </c>
      <c r="D43" s="125" t="s">
        <v>286</v>
      </c>
      <c r="E43" s="125" t="s">
        <v>376</v>
      </c>
      <c r="F43" s="126" t="s">
        <v>273</v>
      </c>
      <c r="G43" s="125" t="s">
        <v>364</v>
      </c>
      <c r="H43" s="126" t="s">
        <v>282</v>
      </c>
      <c r="I43" s="126" t="s">
        <v>276</v>
      </c>
      <c r="J43" s="125" t="s">
        <v>377</v>
      </c>
    </row>
    <row r="44" ht="33.75" customHeight="1" spans="1:10">
      <c r="A44" s="24"/>
      <c r="B44" s="24"/>
      <c r="C44" s="125" t="s">
        <v>291</v>
      </c>
      <c r="D44" s="125" t="s">
        <v>292</v>
      </c>
      <c r="E44" s="125" t="s">
        <v>378</v>
      </c>
      <c r="F44" s="126" t="s">
        <v>273</v>
      </c>
      <c r="G44" s="125" t="s">
        <v>334</v>
      </c>
      <c r="H44" s="126" t="s">
        <v>295</v>
      </c>
      <c r="I44" s="126" t="s">
        <v>296</v>
      </c>
      <c r="J44" s="125" t="s">
        <v>379</v>
      </c>
    </row>
    <row r="45" ht="33.75" customHeight="1" spans="1:10">
      <c r="A45" s="24"/>
      <c r="B45" s="24"/>
      <c r="C45" s="125" t="s">
        <v>291</v>
      </c>
      <c r="D45" s="125" t="s">
        <v>292</v>
      </c>
      <c r="E45" s="125" t="s">
        <v>380</v>
      </c>
      <c r="F45" s="126" t="s">
        <v>273</v>
      </c>
      <c r="G45" s="125" t="s">
        <v>334</v>
      </c>
      <c r="H45" s="126" t="s">
        <v>295</v>
      </c>
      <c r="I45" s="126" t="s">
        <v>296</v>
      </c>
      <c r="J45" s="125" t="s">
        <v>381</v>
      </c>
    </row>
    <row r="46" ht="33.75" customHeight="1" spans="1:10">
      <c r="A46" s="24"/>
      <c r="B46" s="24"/>
      <c r="C46" s="125" t="s">
        <v>291</v>
      </c>
      <c r="D46" s="125" t="s">
        <v>336</v>
      </c>
      <c r="E46" s="125" t="s">
        <v>382</v>
      </c>
      <c r="F46" s="126" t="s">
        <v>273</v>
      </c>
      <c r="G46" s="125" t="s">
        <v>338</v>
      </c>
      <c r="H46" s="126" t="s">
        <v>295</v>
      </c>
      <c r="I46" s="126" t="s">
        <v>296</v>
      </c>
      <c r="J46" s="125" t="s">
        <v>383</v>
      </c>
    </row>
    <row r="47" ht="33.75" customHeight="1" spans="1:10">
      <c r="A47" s="24"/>
      <c r="B47" s="24"/>
      <c r="C47" s="125" t="s">
        <v>297</v>
      </c>
      <c r="D47" s="125" t="s">
        <v>298</v>
      </c>
      <c r="E47" s="125" t="s">
        <v>384</v>
      </c>
      <c r="F47" s="126" t="s">
        <v>280</v>
      </c>
      <c r="G47" s="125" t="s">
        <v>300</v>
      </c>
      <c r="H47" s="126" t="s">
        <v>282</v>
      </c>
      <c r="I47" s="126" t="s">
        <v>276</v>
      </c>
      <c r="J47" s="125" t="s">
        <v>385</v>
      </c>
    </row>
    <row r="48" ht="33.75" customHeight="1" spans="1:10">
      <c r="A48" s="24"/>
      <c r="B48" s="24"/>
      <c r="C48" s="125" t="s">
        <v>302</v>
      </c>
      <c r="D48" s="125" t="s">
        <v>303</v>
      </c>
      <c r="E48" s="125" t="s">
        <v>303</v>
      </c>
      <c r="F48" s="126" t="s">
        <v>322</v>
      </c>
      <c r="G48" s="125" t="s">
        <v>386</v>
      </c>
      <c r="H48" s="126" t="s">
        <v>387</v>
      </c>
      <c r="I48" s="126" t="s">
        <v>276</v>
      </c>
      <c r="J48" s="125" t="s">
        <v>388</v>
      </c>
    </row>
    <row r="49" ht="33.75" customHeight="1" spans="1:10">
      <c r="A49" s="122" t="str">
        <f>"   "&amp;"东旺乡虫草采挖季维稳后勤工作专项经费"</f>
        <v>   东旺乡虫草采挖季维稳后勤工作专项经费</v>
      </c>
      <c r="B49" s="124" t="s">
        <v>389</v>
      </c>
      <c r="C49" s="24"/>
      <c r="D49" s="24"/>
      <c r="E49" s="24"/>
      <c r="F49" s="24"/>
      <c r="G49" s="24"/>
      <c r="H49" s="24"/>
      <c r="I49" s="24"/>
      <c r="J49" s="24"/>
    </row>
    <row r="50" ht="33.75" customHeight="1" spans="1:10">
      <c r="A50" s="24"/>
      <c r="B50" s="24"/>
      <c r="C50" s="125" t="s">
        <v>270</v>
      </c>
      <c r="D50" s="125" t="s">
        <v>271</v>
      </c>
      <c r="E50" s="125" t="s">
        <v>390</v>
      </c>
      <c r="F50" s="126" t="s">
        <v>280</v>
      </c>
      <c r="G50" s="125" t="s">
        <v>391</v>
      </c>
      <c r="H50" s="126" t="s">
        <v>392</v>
      </c>
      <c r="I50" s="126" t="s">
        <v>276</v>
      </c>
      <c r="J50" s="125" t="s">
        <v>393</v>
      </c>
    </row>
    <row r="51" ht="33.75" customHeight="1" spans="1:10">
      <c r="A51" s="24"/>
      <c r="B51" s="24"/>
      <c r="C51" s="125" t="s">
        <v>270</v>
      </c>
      <c r="D51" s="125" t="s">
        <v>271</v>
      </c>
      <c r="E51" s="125" t="s">
        <v>394</v>
      </c>
      <c r="F51" s="126" t="s">
        <v>280</v>
      </c>
      <c r="G51" s="125" t="s">
        <v>395</v>
      </c>
      <c r="H51" s="126" t="s">
        <v>396</v>
      </c>
      <c r="I51" s="126" t="s">
        <v>276</v>
      </c>
      <c r="J51" s="125" t="s">
        <v>397</v>
      </c>
    </row>
    <row r="52" ht="33.75" customHeight="1" spans="1:10">
      <c r="A52" s="24"/>
      <c r="B52" s="24"/>
      <c r="C52" s="125" t="s">
        <v>270</v>
      </c>
      <c r="D52" s="125" t="s">
        <v>271</v>
      </c>
      <c r="E52" s="125" t="s">
        <v>398</v>
      </c>
      <c r="F52" s="126" t="s">
        <v>280</v>
      </c>
      <c r="G52" s="125" t="s">
        <v>399</v>
      </c>
      <c r="H52" s="126" t="s">
        <v>275</v>
      </c>
      <c r="I52" s="126" t="s">
        <v>276</v>
      </c>
      <c r="J52" s="125" t="s">
        <v>400</v>
      </c>
    </row>
    <row r="53" ht="33.75" customHeight="1" spans="1:10">
      <c r="A53" s="24"/>
      <c r="B53" s="24"/>
      <c r="C53" s="125" t="s">
        <v>270</v>
      </c>
      <c r="D53" s="125" t="s">
        <v>271</v>
      </c>
      <c r="E53" s="125" t="s">
        <v>401</v>
      </c>
      <c r="F53" s="126" t="s">
        <v>280</v>
      </c>
      <c r="G53" s="125" t="s">
        <v>119</v>
      </c>
      <c r="H53" s="126" t="s">
        <v>361</v>
      </c>
      <c r="I53" s="126" t="s">
        <v>276</v>
      </c>
      <c r="J53" s="125" t="s">
        <v>402</v>
      </c>
    </row>
    <row r="54" ht="33.75" customHeight="1" spans="1:10">
      <c r="A54" s="24"/>
      <c r="B54" s="24"/>
      <c r="C54" s="125" t="s">
        <v>270</v>
      </c>
      <c r="D54" s="125" t="s">
        <v>271</v>
      </c>
      <c r="E54" s="125" t="s">
        <v>403</v>
      </c>
      <c r="F54" s="126" t="s">
        <v>280</v>
      </c>
      <c r="G54" s="125" t="s">
        <v>348</v>
      </c>
      <c r="H54" s="126" t="s">
        <v>312</v>
      </c>
      <c r="I54" s="126" t="s">
        <v>276</v>
      </c>
      <c r="J54" s="125" t="s">
        <v>404</v>
      </c>
    </row>
    <row r="55" ht="33.75" customHeight="1" spans="1:10">
      <c r="A55" s="24"/>
      <c r="B55" s="24"/>
      <c r="C55" s="125" t="s">
        <v>270</v>
      </c>
      <c r="D55" s="125" t="s">
        <v>271</v>
      </c>
      <c r="E55" s="125" t="s">
        <v>405</v>
      </c>
      <c r="F55" s="126" t="s">
        <v>280</v>
      </c>
      <c r="G55" s="125" t="s">
        <v>391</v>
      </c>
      <c r="H55" s="126" t="s">
        <v>392</v>
      </c>
      <c r="I55" s="126" t="s">
        <v>276</v>
      </c>
      <c r="J55" s="125" t="s">
        <v>406</v>
      </c>
    </row>
    <row r="56" ht="33.75" customHeight="1" spans="1:10">
      <c r="A56" s="24"/>
      <c r="B56" s="24"/>
      <c r="C56" s="125" t="s">
        <v>270</v>
      </c>
      <c r="D56" s="125" t="s">
        <v>271</v>
      </c>
      <c r="E56" s="125" t="s">
        <v>407</v>
      </c>
      <c r="F56" s="126" t="s">
        <v>280</v>
      </c>
      <c r="G56" s="125" t="s">
        <v>408</v>
      </c>
      <c r="H56" s="126" t="s">
        <v>396</v>
      </c>
      <c r="I56" s="126" t="s">
        <v>276</v>
      </c>
      <c r="J56" s="125" t="s">
        <v>409</v>
      </c>
    </row>
    <row r="57" ht="33.75" customHeight="1" spans="1:10">
      <c r="A57" s="24"/>
      <c r="B57" s="24"/>
      <c r="C57" s="125" t="s">
        <v>270</v>
      </c>
      <c r="D57" s="125" t="s">
        <v>271</v>
      </c>
      <c r="E57" s="125" t="s">
        <v>410</v>
      </c>
      <c r="F57" s="126" t="s">
        <v>280</v>
      </c>
      <c r="G57" s="125" t="s">
        <v>411</v>
      </c>
      <c r="H57" s="126" t="s">
        <v>312</v>
      </c>
      <c r="I57" s="126" t="s">
        <v>276</v>
      </c>
      <c r="J57" s="125" t="s">
        <v>412</v>
      </c>
    </row>
    <row r="58" ht="33.75" customHeight="1" spans="1:10">
      <c r="A58" s="24"/>
      <c r="B58" s="24"/>
      <c r="C58" s="125" t="s">
        <v>270</v>
      </c>
      <c r="D58" s="125" t="s">
        <v>271</v>
      </c>
      <c r="E58" s="125" t="s">
        <v>413</v>
      </c>
      <c r="F58" s="126" t="s">
        <v>280</v>
      </c>
      <c r="G58" s="125" t="s">
        <v>414</v>
      </c>
      <c r="H58" s="126" t="s">
        <v>415</v>
      </c>
      <c r="I58" s="126" t="s">
        <v>276</v>
      </c>
      <c r="J58" s="125" t="s">
        <v>416</v>
      </c>
    </row>
    <row r="59" ht="33.75" customHeight="1" spans="1:10">
      <c r="A59" s="24"/>
      <c r="B59" s="24"/>
      <c r="C59" s="125" t="s">
        <v>270</v>
      </c>
      <c r="D59" s="125" t="s">
        <v>271</v>
      </c>
      <c r="E59" s="125" t="s">
        <v>417</v>
      </c>
      <c r="F59" s="126" t="s">
        <v>280</v>
      </c>
      <c r="G59" s="125" t="s">
        <v>391</v>
      </c>
      <c r="H59" s="126" t="s">
        <v>392</v>
      </c>
      <c r="I59" s="126" t="s">
        <v>276</v>
      </c>
      <c r="J59" s="125" t="s">
        <v>418</v>
      </c>
    </row>
    <row r="60" ht="33.75" customHeight="1" spans="1:10">
      <c r="A60" s="24"/>
      <c r="B60" s="24"/>
      <c r="C60" s="125" t="s">
        <v>270</v>
      </c>
      <c r="D60" s="125" t="s">
        <v>271</v>
      </c>
      <c r="E60" s="125" t="s">
        <v>419</v>
      </c>
      <c r="F60" s="126" t="s">
        <v>280</v>
      </c>
      <c r="G60" s="125" t="s">
        <v>119</v>
      </c>
      <c r="H60" s="126" t="s">
        <v>361</v>
      </c>
      <c r="I60" s="126" t="s">
        <v>276</v>
      </c>
      <c r="J60" s="125" t="s">
        <v>420</v>
      </c>
    </row>
    <row r="61" ht="33.75" customHeight="1" spans="1:10">
      <c r="A61" s="24"/>
      <c r="B61" s="24"/>
      <c r="C61" s="125" t="s">
        <v>270</v>
      </c>
      <c r="D61" s="125" t="s">
        <v>278</v>
      </c>
      <c r="E61" s="125" t="s">
        <v>421</v>
      </c>
      <c r="F61" s="126" t="s">
        <v>273</v>
      </c>
      <c r="G61" s="125" t="s">
        <v>300</v>
      </c>
      <c r="H61" s="126" t="s">
        <v>282</v>
      </c>
      <c r="I61" s="126" t="s">
        <v>276</v>
      </c>
      <c r="J61" s="125" t="s">
        <v>422</v>
      </c>
    </row>
    <row r="62" ht="33.75" customHeight="1" spans="1:10">
      <c r="A62" s="24"/>
      <c r="B62" s="24"/>
      <c r="C62" s="125" t="s">
        <v>270</v>
      </c>
      <c r="D62" s="125" t="s">
        <v>278</v>
      </c>
      <c r="E62" s="125" t="s">
        <v>423</v>
      </c>
      <c r="F62" s="126" t="s">
        <v>273</v>
      </c>
      <c r="G62" s="125" t="s">
        <v>300</v>
      </c>
      <c r="H62" s="126" t="s">
        <v>282</v>
      </c>
      <c r="I62" s="126" t="s">
        <v>276</v>
      </c>
      <c r="J62" s="125" t="s">
        <v>424</v>
      </c>
    </row>
    <row r="63" ht="33.75" customHeight="1" spans="1:10">
      <c r="A63" s="24"/>
      <c r="B63" s="24"/>
      <c r="C63" s="125" t="s">
        <v>270</v>
      </c>
      <c r="D63" s="125" t="s">
        <v>278</v>
      </c>
      <c r="E63" s="125" t="s">
        <v>425</v>
      </c>
      <c r="F63" s="126" t="s">
        <v>273</v>
      </c>
      <c r="G63" s="125" t="s">
        <v>319</v>
      </c>
      <c r="H63" s="126" t="s">
        <v>275</v>
      </c>
      <c r="I63" s="126" t="s">
        <v>276</v>
      </c>
      <c r="J63" s="125" t="s">
        <v>426</v>
      </c>
    </row>
    <row r="64" ht="33.75" customHeight="1" spans="1:10">
      <c r="A64" s="24"/>
      <c r="B64" s="24"/>
      <c r="C64" s="125" t="s">
        <v>270</v>
      </c>
      <c r="D64" s="125" t="s">
        <v>286</v>
      </c>
      <c r="E64" s="125" t="s">
        <v>427</v>
      </c>
      <c r="F64" s="126" t="s">
        <v>273</v>
      </c>
      <c r="G64" s="125" t="s">
        <v>428</v>
      </c>
      <c r="H64" s="126" t="s">
        <v>331</v>
      </c>
      <c r="I64" s="126" t="s">
        <v>296</v>
      </c>
      <c r="J64" s="125" t="s">
        <v>429</v>
      </c>
    </row>
    <row r="65" ht="33.75" customHeight="1" spans="1:10">
      <c r="A65" s="24"/>
      <c r="B65" s="24"/>
      <c r="C65" s="125" t="s">
        <v>270</v>
      </c>
      <c r="D65" s="125" t="s">
        <v>286</v>
      </c>
      <c r="E65" s="125" t="s">
        <v>430</v>
      </c>
      <c r="F65" s="126" t="s">
        <v>273</v>
      </c>
      <c r="G65" s="125" t="s">
        <v>428</v>
      </c>
      <c r="H65" s="126" t="s">
        <v>331</v>
      </c>
      <c r="I65" s="126" t="s">
        <v>296</v>
      </c>
      <c r="J65" s="125" t="s">
        <v>431</v>
      </c>
    </row>
    <row r="66" ht="33.75" customHeight="1" spans="1:10">
      <c r="A66" s="24"/>
      <c r="B66" s="24"/>
      <c r="C66" s="125" t="s">
        <v>270</v>
      </c>
      <c r="D66" s="125" t="s">
        <v>286</v>
      </c>
      <c r="E66" s="125" t="s">
        <v>432</v>
      </c>
      <c r="F66" s="126" t="s">
        <v>273</v>
      </c>
      <c r="G66" s="125" t="s">
        <v>428</v>
      </c>
      <c r="H66" s="126" t="s">
        <v>331</v>
      </c>
      <c r="I66" s="126" t="s">
        <v>296</v>
      </c>
      <c r="J66" s="125" t="s">
        <v>433</v>
      </c>
    </row>
    <row r="67" ht="33.75" customHeight="1" spans="1:10">
      <c r="A67" s="24"/>
      <c r="B67" s="24"/>
      <c r="C67" s="125" t="s">
        <v>291</v>
      </c>
      <c r="D67" s="125" t="s">
        <v>292</v>
      </c>
      <c r="E67" s="125" t="s">
        <v>434</v>
      </c>
      <c r="F67" s="126" t="s">
        <v>273</v>
      </c>
      <c r="G67" s="125" t="s">
        <v>334</v>
      </c>
      <c r="H67" s="126" t="s">
        <v>295</v>
      </c>
      <c r="I67" s="126" t="s">
        <v>296</v>
      </c>
      <c r="J67" s="125" t="s">
        <v>435</v>
      </c>
    </row>
    <row r="68" ht="33.75" customHeight="1" spans="1:10">
      <c r="A68" s="24"/>
      <c r="B68" s="24"/>
      <c r="C68" s="125" t="s">
        <v>291</v>
      </c>
      <c r="D68" s="125" t="s">
        <v>336</v>
      </c>
      <c r="E68" s="125" t="s">
        <v>436</v>
      </c>
      <c r="F68" s="126" t="s">
        <v>273</v>
      </c>
      <c r="G68" s="125" t="s">
        <v>437</v>
      </c>
      <c r="H68" s="126" t="s">
        <v>438</v>
      </c>
      <c r="I68" s="126" t="s">
        <v>276</v>
      </c>
      <c r="J68" s="125" t="s">
        <v>439</v>
      </c>
    </row>
    <row r="69" ht="33.75" customHeight="1" spans="1:10">
      <c r="A69" s="24"/>
      <c r="B69" s="24"/>
      <c r="C69" s="125" t="s">
        <v>297</v>
      </c>
      <c r="D69" s="125" t="s">
        <v>298</v>
      </c>
      <c r="E69" s="125" t="s">
        <v>440</v>
      </c>
      <c r="F69" s="126" t="s">
        <v>280</v>
      </c>
      <c r="G69" s="125" t="s">
        <v>300</v>
      </c>
      <c r="H69" s="126" t="s">
        <v>282</v>
      </c>
      <c r="I69" s="126" t="s">
        <v>276</v>
      </c>
      <c r="J69" s="125" t="s">
        <v>441</v>
      </c>
    </row>
    <row r="70" ht="33.75" customHeight="1" spans="1:10">
      <c r="A70" s="24"/>
      <c r="B70" s="24"/>
      <c r="C70" s="125" t="s">
        <v>302</v>
      </c>
      <c r="D70" s="125" t="s">
        <v>303</v>
      </c>
      <c r="E70" s="125" t="s">
        <v>442</v>
      </c>
      <c r="F70" s="126" t="s">
        <v>322</v>
      </c>
      <c r="G70" s="125" t="s">
        <v>443</v>
      </c>
      <c r="H70" s="126" t="s">
        <v>305</v>
      </c>
      <c r="I70" s="126" t="s">
        <v>276</v>
      </c>
      <c r="J70" s="125" t="s">
        <v>444</v>
      </c>
    </row>
    <row r="71" customHeight="1" spans="1:10">
      <c r="A71" s="127"/>
      <c r="B71" s="127"/>
      <c r="C71" s="127"/>
      <c r="D71" s="127"/>
      <c r="E71" s="127"/>
      <c r="F71" s="127"/>
      <c r="G71" s="127"/>
      <c r="H71" s="127"/>
      <c r="I71" s="127"/>
      <c r="J71" s="127"/>
    </row>
    <row r="72" customHeight="1" spans="1:10">
      <c r="A72" s="127"/>
      <c r="B72" s="127"/>
      <c r="C72" s="127"/>
      <c r="D72" s="127"/>
      <c r="E72" s="127"/>
      <c r="F72" s="127"/>
      <c r="G72" s="127"/>
      <c r="H72" s="127"/>
      <c r="I72" s="127"/>
      <c r="J72" s="127"/>
    </row>
    <row r="73" customHeight="1" spans="1:10">
      <c r="A73" s="127"/>
      <c r="B73" s="127"/>
      <c r="C73" s="127"/>
      <c r="D73" s="127"/>
      <c r="E73" s="127"/>
      <c r="F73" s="127"/>
      <c r="G73" s="127"/>
      <c r="H73" s="127"/>
      <c r="I73" s="127"/>
      <c r="J73" s="127"/>
    </row>
    <row r="74" customHeight="1" spans="1:10">
      <c r="A74" s="127"/>
      <c r="B74" s="127"/>
      <c r="C74" s="127"/>
      <c r="D74" s="127"/>
      <c r="E74" s="127"/>
      <c r="F74" s="127"/>
      <c r="G74" s="127"/>
      <c r="H74" s="127"/>
      <c r="I74" s="127"/>
      <c r="J74" s="127"/>
    </row>
    <row r="75" customHeight="1" spans="1:10">
      <c r="A75" s="127"/>
      <c r="B75" s="127"/>
      <c r="C75" s="127"/>
      <c r="D75" s="127"/>
      <c r="E75" s="127"/>
      <c r="F75" s="127"/>
      <c r="G75" s="127"/>
      <c r="H75" s="127"/>
      <c r="I75" s="127"/>
      <c r="J75" s="127"/>
    </row>
    <row r="76" customHeight="1" spans="1:10">
      <c r="A76" s="127"/>
      <c r="B76" s="127"/>
      <c r="C76" s="127"/>
      <c r="D76" s="127"/>
      <c r="E76" s="127"/>
      <c r="F76" s="127"/>
      <c r="G76" s="127"/>
      <c r="H76" s="127"/>
      <c r="I76" s="127"/>
      <c r="J76" s="127"/>
    </row>
    <row r="77" customHeight="1" spans="1:10">
      <c r="A77" s="127"/>
      <c r="B77" s="127"/>
      <c r="C77" s="127"/>
      <c r="D77" s="127"/>
      <c r="E77" s="127"/>
      <c r="F77" s="127"/>
      <c r="G77" s="127"/>
      <c r="H77" s="127"/>
      <c r="I77" s="127"/>
      <c r="J77" s="127"/>
    </row>
    <row r="78" customHeight="1" spans="1:10">
      <c r="A78" s="127"/>
      <c r="B78" s="127"/>
      <c r="C78" s="127"/>
      <c r="D78" s="127"/>
      <c r="E78" s="127"/>
      <c r="F78" s="127"/>
      <c r="G78" s="127"/>
      <c r="H78" s="127"/>
      <c r="I78" s="127"/>
      <c r="J78" s="127"/>
    </row>
    <row r="79" customHeight="1" spans="1:10">
      <c r="A79" s="127"/>
      <c r="B79" s="127"/>
      <c r="C79" s="127"/>
      <c r="D79" s="127"/>
      <c r="E79" s="127"/>
      <c r="F79" s="127"/>
      <c r="G79" s="127"/>
      <c r="H79" s="127"/>
      <c r="I79" s="127"/>
      <c r="J79" s="127"/>
    </row>
    <row r="80" customHeight="1" spans="1:10">
      <c r="A80" s="127"/>
      <c r="B80" s="127"/>
      <c r="C80" s="127"/>
      <c r="D80" s="127"/>
      <c r="E80" s="127"/>
      <c r="F80" s="127"/>
      <c r="G80" s="127"/>
      <c r="H80" s="127"/>
      <c r="I80" s="127"/>
      <c r="J80" s="127"/>
    </row>
    <row r="81" customHeight="1" spans="1:10">
      <c r="A81" s="127"/>
      <c r="B81" s="127"/>
      <c r="C81" s="127"/>
      <c r="D81" s="127"/>
      <c r="E81" s="127"/>
      <c r="F81" s="127"/>
      <c r="G81" s="127"/>
      <c r="H81" s="127"/>
      <c r="I81" s="127"/>
      <c r="J81" s="127"/>
    </row>
    <row r="82" customHeight="1" spans="1:10">
      <c r="A82" s="127"/>
      <c r="B82" s="127"/>
      <c r="C82" s="127"/>
      <c r="D82" s="127"/>
      <c r="E82" s="127"/>
      <c r="F82" s="127"/>
      <c r="G82" s="127"/>
      <c r="H82" s="127"/>
      <c r="I82" s="127"/>
      <c r="J82" s="127"/>
    </row>
    <row r="83" customHeight="1" spans="1:10">
      <c r="A83" s="127"/>
      <c r="B83" s="127"/>
      <c r="C83" s="127"/>
      <c r="D83" s="127"/>
      <c r="E83" s="127"/>
      <c r="F83" s="127"/>
      <c r="G83" s="127"/>
      <c r="H83" s="127"/>
      <c r="I83" s="127"/>
      <c r="J83" s="127"/>
    </row>
    <row r="84" customHeight="1" spans="1:10">
      <c r="A84" s="127"/>
      <c r="B84" s="127"/>
      <c r="C84" s="127"/>
      <c r="D84" s="127"/>
      <c r="E84" s="127"/>
      <c r="F84" s="127"/>
      <c r="G84" s="127"/>
      <c r="H84" s="127"/>
      <c r="I84" s="127"/>
      <c r="J84" s="127"/>
    </row>
    <row r="85" customHeight="1" spans="1:10">
      <c r="A85" s="127"/>
      <c r="B85" s="127"/>
      <c r="C85" s="127"/>
      <c r="D85" s="127"/>
      <c r="E85" s="127"/>
      <c r="F85" s="127"/>
      <c r="G85" s="127"/>
      <c r="H85" s="127"/>
      <c r="I85" s="127"/>
      <c r="J85" s="127"/>
    </row>
    <row r="86" customHeight="1" spans="1:10">
      <c r="A86" s="127"/>
      <c r="B86" s="127"/>
      <c r="C86" s="127"/>
      <c r="D86" s="127"/>
      <c r="E86" s="127"/>
      <c r="F86" s="127"/>
      <c r="G86" s="127"/>
      <c r="H86" s="127"/>
      <c r="I86" s="127"/>
      <c r="J86" s="127"/>
    </row>
    <row r="87" customHeight="1" spans="1:10">
      <c r="A87" s="127"/>
      <c r="B87" s="127"/>
      <c r="C87" s="127"/>
      <c r="D87" s="127"/>
      <c r="E87" s="127"/>
      <c r="F87" s="127"/>
      <c r="G87" s="127"/>
      <c r="H87" s="127"/>
      <c r="I87" s="127"/>
      <c r="J87" s="127"/>
    </row>
    <row r="88" customHeight="1" spans="1:10">
      <c r="A88" s="127"/>
      <c r="B88" s="127"/>
      <c r="C88" s="127"/>
      <c r="D88" s="127"/>
      <c r="E88" s="127"/>
      <c r="F88" s="127"/>
      <c r="G88" s="127"/>
      <c r="H88" s="127"/>
      <c r="I88" s="127"/>
      <c r="J88" s="127"/>
    </row>
    <row r="89" customHeight="1" spans="1:10">
      <c r="A89" s="127"/>
      <c r="B89" s="127"/>
      <c r="C89" s="127"/>
      <c r="D89" s="127"/>
      <c r="E89" s="127"/>
      <c r="F89" s="127"/>
      <c r="G89" s="127"/>
      <c r="H89" s="127"/>
      <c r="I89" s="127"/>
      <c r="J89" s="127"/>
    </row>
    <row r="90" customHeight="1" spans="1:10">
      <c r="A90" s="127"/>
      <c r="B90" s="127"/>
      <c r="C90" s="127"/>
      <c r="D90" s="127"/>
      <c r="E90" s="127"/>
      <c r="F90" s="127"/>
      <c r="G90" s="127"/>
      <c r="H90" s="127"/>
      <c r="I90" s="127"/>
      <c r="J90" s="127"/>
    </row>
    <row r="91" customHeight="1" spans="1:10">
      <c r="A91" s="127"/>
      <c r="B91" s="127"/>
      <c r="C91" s="127"/>
      <c r="D91" s="127"/>
      <c r="E91" s="127"/>
      <c r="F91" s="127"/>
      <c r="G91" s="127"/>
      <c r="H91" s="127"/>
      <c r="I91" s="127"/>
      <c r="J91" s="127"/>
    </row>
    <row r="92" customHeight="1" spans="1:10">
      <c r="A92" s="127"/>
      <c r="B92" s="127"/>
      <c r="C92" s="127"/>
      <c r="D92" s="127"/>
      <c r="E92" s="127"/>
      <c r="F92" s="127"/>
      <c r="G92" s="127"/>
      <c r="H92" s="127"/>
      <c r="I92" s="127"/>
      <c r="J92" s="127"/>
    </row>
    <row r="93" customHeight="1" spans="1:10">
      <c r="A93" s="127"/>
      <c r="B93" s="127"/>
      <c r="C93" s="127"/>
      <c r="D93" s="127"/>
      <c r="E93" s="127"/>
      <c r="F93" s="127"/>
      <c r="G93" s="127"/>
      <c r="H93" s="127"/>
      <c r="I93" s="127"/>
      <c r="J93" s="127"/>
    </row>
    <row r="94" customHeight="1" spans="1:10">
      <c r="A94" s="127"/>
      <c r="B94" s="127"/>
      <c r="C94" s="127"/>
      <c r="D94" s="127"/>
      <c r="E94" s="127"/>
      <c r="F94" s="127"/>
      <c r="G94" s="127"/>
      <c r="H94" s="127"/>
      <c r="I94" s="127"/>
      <c r="J94" s="127"/>
    </row>
    <row r="95" customHeight="1" spans="1:10">
      <c r="A95" s="127"/>
      <c r="B95" s="127"/>
      <c r="C95" s="127"/>
      <c r="D95" s="127"/>
      <c r="E95" s="127"/>
      <c r="F95" s="127"/>
      <c r="G95" s="127"/>
      <c r="H95" s="127"/>
      <c r="I95" s="127"/>
      <c r="J95" s="127"/>
    </row>
    <row r="96" customHeight="1" spans="1:10">
      <c r="A96" s="127"/>
      <c r="B96" s="127"/>
      <c r="C96" s="127"/>
      <c r="D96" s="127"/>
      <c r="E96" s="127"/>
      <c r="F96" s="127"/>
      <c r="G96" s="127"/>
      <c r="H96" s="127"/>
      <c r="I96" s="127"/>
      <c r="J96" s="127"/>
    </row>
    <row r="97" customHeight="1" spans="1:10">
      <c r="A97" s="127"/>
      <c r="B97" s="127"/>
      <c r="C97" s="127"/>
      <c r="D97" s="127"/>
      <c r="E97" s="127"/>
      <c r="F97" s="127"/>
      <c r="G97" s="127"/>
      <c r="H97" s="127"/>
      <c r="I97" s="127"/>
      <c r="J97" s="127"/>
    </row>
    <row r="98" customHeight="1" spans="1:10">
      <c r="A98" s="127"/>
      <c r="B98" s="127"/>
      <c r="C98" s="127"/>
      <c r="D98" s="127"/>
      <c r="E98" s="127"/>
      <c r="F98" s="127"/>
      <c r="G98" s="127"/>
      <c r="H98" s="127"/>
      <c r="I98" s="127"/>
      <c r="J98" s="127"/>
    </row>
    <row r="99" customHeight="1" spans="1:10">
      <c r="A99" s="127"/>
      <c r="B99" s="127"/>
      <c r="C99" s="127"/>
      <c r="D99" s="127"/>
      <c r="E99" s="127"/>
      <c r="F99" s="127"/>
      <c r="G99" s="127"/>
      <c r="H99" s="127"/>
      <c r="I99" s="127"/>
      <c r="J99" s="127"/>
    </row>
    <row r="100" customHeight="1" spans="1:10">
      <c r="A100" s="127"/>
      <c r="B100" s="127"/>
      <c r="C100" s="127"/>
      <c r="D100" s="127"/>
      <c r="E100" s="127"/>
      <c r="F100" s="127"/>
      <c r="G100" s="127"/>
      <c r="H100" s="127"/>
      <c r="I100" s="127"/>
      <c r="J100" s="127"/>
    </row>
    <row r="101" customHeight="1" spans="1:10">
      <c r="A101" s="127"/>
      <c r="B101" s="127"/>
      <c r="C101" s="127"/>
      <c r="D101" s="127"/>
      <c r="E101" s="127"/>
      <c r="F101" s="127"/>
      <c r="G101" s="127"/>
      <c r="H101" s="127"/>
      <c r="I101" s="127"/>
      <c r="J101" s="127"/>
    </row>
    <row r="102" customHeight="1" spans="1:10">
      <c r="A102" s="127"/>
      <c r="B102" s="127"/>
      <c r="C102" s="127"/>
      <c r="D102" s="127"/>
      <c r="E102" s="127"/>
      <c r="F102" s="127"/>
      <c r="G102" s="127"/>
      <c r="H102" s="127"/>
      <c r="I102" s="127"/>
      <c r="J102" s="127"/>
    </row>
    <row r="103" customHeight="1" spans="1:10">
      <c r="A103" s="127"/>
      <c r="B103" s="127"/>
      <c r="C103" s="127"/>
      <c r="D103" s="127"/>
      <c r="E103" s="127"/>
      <c r="F103" s="127"/>
      <c r="G103" s="127"/>
      <c r="H103" s="127"/>
      <c r="I103" s="127"/>
      <c r="J103" s="127"/>
    </row>
    <row r="104" customHeight="1" spans="1:10">
      <c r="A104" s="127"/>
      <c r="B104" s="127"/>
      <c r="C104" s="127"/>
      <c r="D104" s="127"/>
      <c r="E104" s="127"/>
      <c r="F104" s="127"/>
      <c r="G104" s="127"/>
      <c r="H104" s="127"/>
      <c r="I104" s="127"/>
      <c r="J104" s="127"/>
    </row>
    <row r="105" customHeight="1" spans="1:10">
      <c r="A105" s="127"/>
      <c r="B105" s="127"/>
      <c r="C105" s="127"/>
      <c r="D105" s="127"/>
      <c r="E105" s="127"/>
      <c r="F105" s="127"/>
      <c r="G105" s="127"/>
      <c r="H105" s="127"/>
      <c r="I105" s="127"/>
      <c r="J105" s="127"/>
    </row>
    <row r="106" customHeight="1" spans="1:10">
      <c r="A106" s="127"/>
      <c r="B106" s="127"/>
      <c r="C106" s="127"/>
      <c r="D106" s="127"/>
      <c r="E106" s="127"/>
      <c r="F106" s="127"/>
      <c r="G106" s="127"/>
      <c r="H106" s="127"/>
      <c r="I106" s="127"/>
      <c r="J106" s="127"/>
    </row>
    <row r="107" customHeight="1" spans="1:10">
      <c r="A107" s="127"/>
      <c r="B107" s="127"/>
      <c r="C107" s="127"/>
      <c r="D107" s="127"/>
      <c r="E107" s="127"/>
      <c r="F107" s="127"/>
      <c r="G107" s="127"/>
      <c r="H107" s="127"/>
      <c r="I107" s="127"/>
      <c r="J107" s="127"/>
    </row>
    <row r="108" customHeight="1" spans="1:10">
      <c r="A108" s="127"/>
      <c r="B108" s="127"/>
      <c r="C108" s="127"/>
      <c r="D108" s="127"/>
      <c r="E108" s="127"/>
      <c r="F108" s="127"/>
      <c r="G108" s="127"/>
      <c r="H108" s="127"/>
      <c r="I108" s="127"/>
      <c r="J108" s="127"/>
    </row>
    <row r="109" customHeight="1" spans="1:10">
      <c r="A109" s="127"/>
      <c r="B109" s="127"/>
      <c r="C109" s="127"/>
      <c r="D109" s="127"/>
      <c r="E109" s="127"/>
      <c r="F109" s="127"/>
      <c r="G109" s="127"/>
      <c r="H109" s="127"/>
      <c r="I109" s="127"/>
      <c r="J109" s="127"/>
    </row>
    <row r="110" customHeight="1" spans="1:10">
      <c r="A110" s="127"/>
      <c r="B110" s="127"/>
      <c r="C110" s="127"/>
      <c r="D110" s="127"/>
      <c r="E110" s="127"/>
      <c r="F110" s="127"/>
      <c r="G110" s="127"/>
      <c r="H110" s="127"/>
      <c r="I110" s="127"/>
      <c r="J110" s="127"/>
    </row>
    <row r="111" customHeight="1" spans="1:10">
      <c r="A111" s="127"/>
      <c r="B111" s="127"/>
      <c r="C111" s="127"/>
      <c r="D111" s="127"/>
      <c r="E111" s="127"/>
      <c r="F111" s="127"/>
      <c r="G111" s="127"/>
      <c r="H111" s="127"/>
      <c r="I111" s="127"/>
      <c r="J111" s="127"/>
    </row>
    <row r="112" customHeight="1" spans="1:10">
      <c r="A112" s="127"/>
      <c r="B112" s="127"/>
      <c r="C112" s="127"/>
      <c r="D112" s="127"/>
      <c r="E112" s="127"/>
      <c r="F112" s="127"/>
      <c r="G112" s="127"/>
      <c r="H112" s="127"/>
      <c r="I112" s="127"/>
      <c r="J112" s="127"/>
    </row>
    <row r="113" customHeight="1" spans="1:10">
      <c r="A113" s="127"/>
      <c r="B113" s="127"/>
      <c r="C113" s="127"/>
      <c r="D113" s="127"/>
      <c r="E113" s="127"/>
      <c r="F113" s="127"/>
      <c r="G113" s="127"/>
      <c r="H113" s="127"/>
      <c r="I113" s="127"/>
      <c r="J113" s="127"/>
    </row>
    <row r="114" customHeight="1" spans="1:10">
      <c r="A114" s="127"/>
      <c r="B114" s="127"/>
      <c r="C114" s="127"/>
      <c r="D114" s="127"/>
      <c r="E114" s="127"/>
      <c r="F114" s="127"/>
      <c r="G114" s="127"/>
      <c r="H114" s="127"/>
      <c r="I114" s="127"/>
      <c r="J114" s="127"/>
    </row>
    <row r="115" customHeight="1" spans="1:10">
      <c r="A115" s="127"/>
      <c r="B115" s="127"/>
      <c r="C115" s="127"/>
      <c r="D115" s="127"/>
      <c r="E115" s="127"/>
      <c r="F115" s="127"/>
      <c r="G115" s="127"/>
      <c r="H115" s="127"/>
      <c r="I115" s="127"/>
      <c r="J115" s="127"/>
    </row>
    <row r="116" customHeight="1" spans="1:10">
      <c r="A116" s="127"/>
      <c r="B116" s="127"/>
      <c r="C116" s="127"/>
      <c r="D116" s="127"/>
      <c r="E116" s="127"/>
      <c r="F116" s="127"/>
      <c r="G116" s="127"/>
      <c r="H116" s="127"/>
      <c r="I116" s="127"/>
      <c r="J116" s="127"/>
    </row>
    <row r="117" customHeight="1" spans="1:10">
      <c r="A117" s="127"/>
      <c r="B117" s="127"/>
      <c r="C117" s="127"/>
      <c r="D117" s="127"/>
      <c r="E117" s="127"/>
      <c r="F117" s="127"/>
      <c r="G117" s="127"/>
      <c r="H117" s="127"/>
      <c r="I117" s="127"/>
      <c r="J117" s="127"/>
    </row>
    <row r="118" customHeight="1" spans="1:10">
      <c r="A118" s="127"/>
      <c r="B118" s="127"/>
      <c r="C118" s="127"/>
      <c r="D118" s="127"/>
      <c r="E118" s="127"/>
      <c r="F118" s="127"/>
      <c r="G118" s="127"/>
      <c r="H118" s="127"/>
      <c r="I118" s="127"/>
      <c r="J118" s="127"/>
    </row>
    <row r="119" customHeight="1" spans="1:10">
      <c r="A119" s="127"/>
      <c r="B119" s="127"/>
      <c r="C119" s="127"/>
      <c r="D119" s="127"/>
      <c r="E119" s="127"/>
      <c r="F119" s="127"/>
      <c r="G119" s="127"/>
      <c r="H119" s="127"/>
      <c r="I119" s="127"/>
      <c r="J119" s="127"/>
    </row>
    <row r="120" customHeight="1" spans="1:10">
      <c r="A120" s="127"/>
      <c r="B120" s="127"/>
      <c r="C120" s="127"/>
      <c r="D120" s="127"/>
      <c r="E120" s="127"/>
      <c r="F120" s="127"/>
      <c r="G120" s="127"/>
      <c r="H120" s="127"/>
      <c r="I120" s="127"/>
      <c r="J120" s="127"/>
    </row>
    <row r="121" customHeight="1" spans="1:10">
      <c r="A121" s="127"/>
      <c r="B121" s="127"/>
      <c r="C121" s="127"/>
      <c r="D121" s="127"/>
      <c r="E121" s="127"/>
      <c r="F121" s="127"/>
      <c r="G121" s="127"/>
      <c r="H121" s="127"/>
      <c r="I121" s="127"/>
      <c r="J121" s="127"/>
    </row>
    <row r="122" customHeight="1" spans="1:10">
      <c r="A122" s="127"/>
      <c r="B122" s="127"/>
      <c r="C122" s="127"/>
      <c r="D122" s="127"/>
      <c r="E122" s="127"/>
      <c r="F122" s="127"/>
      <c r="G122" s="127"/>
      <c r="H122" s="127"/>
      <c r="I122" s="127"/>
      <c r="J122" s="127"/>
    </row>
    <row r="123" customHeight="1" spans="1:10">
      <c r="A123" s="127"/>
      <c r="B123" s="127"/>
      <c r="C123" s="127"/>
      <c r="D123" s="127"/>
      <c r="E123" s="127"/>
      <c r="F123" s="127"/>
      <c r="G123" s="127"/>
      <c r="H123" s="127"/>
      <c r="I123" s="127"/>
      <c r="J123" s="127"/>
    </row>
    <row r="124" customHeight="1" spans="1:10">
      <c r="A124" s="127"/>
      <c r="B124" s="127"/>
      <c r="C124" s="127"/>
      <c r="D124" s="127"/>
      <c r="E124" s="127"/>
      <c r="F124" s="127"/>
      <c r="G124" s="127"/>
      <c r="H124" s="127"/>
      <c r="I124" s="127"/>
      <c r="J124" s="127"/>
    </row>
    <row r="125" customHeight="1" spans="1:10">
      <c r="A125" s="127"/>
      <c r="B125" s="127"/>
      <c r="C125" s="127"/>
      <c r="D125" s="127"/>
      <c r="E125" s="127"/>
      <c r="F125" s="127"/>
      <c r="G125" s="127"/>
      <c r="H125" s="127"/>
      <c r="I125" s="127"/>
      <c r="J125" s="127"/>
    </row>
    <row r="126" customHeight="1" spans="1:10">
      <c r="A126" s="127"/>
      <c r="B126" s="127"/>
      <c r="C126" s="127"/>
      <c r="D126" s="127"/>
      <c r="E126" s="127"/>
      <c r="F126" s="127"/>
      <c r="G126" s="127"/>
      <c r="H126" s="127"/>
      <c r="I126" s="127"/>
      <c r="J126" s="127"/>
    </row>
    <row r="127" customHeight="1" spans="1:10">
      <c r="A127" s="127"/>
      <c r="B127" s="127"/>
      <c r="C127" s="127"/>
      <c r="D127" s="127"/>
      <c r="E127" s="127"/>
      <c r="F127" s="127"/>
      <c r="G127" s="127"/>
      <c r="H127" s="127"/>
      <c r="I127" s="127"/>
      <c r="J127" s="127"/>
    </row>
    <row r="128" customHeight="1" spans="1:10">
      <c r="A128" s="127"/>
      <c r="B128" s="127"/>
      <c r="C128" s="127"/>
      <c r="D128" s="127"/>
      <c r="E128" s="127"/>
      <c r="F128" s="127"/>
      <c r="G128" s="127"/>
      <c r="H128" s="127"/>
      <c r="I128" s="127"/>
      <c r="J128" s="127"/>
    </row>
    <row r="129" customHeight="1" spans="1:10">
      <c r="A129" s="127"/>
      <c r="B129" s="127"/>
      <c r="C129" s="127"/>
      <c r="D129" s="127"/>
      <c r="E129" s="127"/>
      <c r="F129" s="127"/>
      <c r="G129" s="127"/>
      <c r="H129" s="127"/>
      <c r="I129" s="127"/>
      <c r="J129" s="127"/>
    </row>
    <row r="130" customHeight="1" spans="1:10">
      <c r="A130" s="127"/>
      <c r="B130" s="127"/>
      <c r="C130" s="127"/>
      <c r="D130" s="127"/>
      <c r="E130" s="127"/>
      <c r="F130" s="127"/>
      <c r="G130" s="127"/>
      <c r="H130" s="127"/>
      <c r="I130" s="127"/>
      <c r="J130" s="127"/>
    </row>
  </sheetData>
  <mergeCells count="2">
    <mergeCell ref="A2:J2"/>
    <mergeCell ref="A3:H3"/>
  </mergeCells>
  <pageMargins left="0.751388888888889" right="0.751388888888889" top="1" bottom="1" header="0.5" footer="0.5"/>
  <pageSetup paperSize="9" scale="7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企业用户_728972441</cp:lastModifiedBy>
  <dcterms:created xsi:type="dcterms:W3CDTF">2026-01-13T06:51:00Z</dcterms:created>
  <dcterms:modified xsi:type="dcterms:W3CDTF">2026-03-04T02:05:57Z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2C115D48CFE34ED5BC4E9B4ABBB5A90E_13</vt:lpwstr>
  </property>
  <property fmtid="{D5CDD505-2E9C-101B-9397-08002B2CF9AE}" pid="3" name="KSOProductBuildVer">
    <vt:lpwstr>2052-12.8.2.18205</vt:lpwstr>
  </property>
</Properties>
</file>