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3" activeTab="3"/>
  </bookViews>
  <sheets>
    <sheet name="1-1部门财政拨款收支预算总表" sheetId="1" r:id="rId1"/>
    <sheet name="1-2部门一般公共预算支出表" sheetId="2" r:id="rId2"/>
    <sheet name="1-3部门基本支出预算表" sheetId="3" r:id="rId3"/>
    <sheet name="1-4基金预算支出情况表" sheetId="4" r:id="rId4"/>
    <sheet name="1-5部门收支总表" sheetId="5" r:id="rId5"/>
    <sheet name="1-6部门收入总表" sheetId="6" r:id="rId6"/>
    <sheet name="1-7部门支出总表" sheetId="7" r:id="rId7"/>
    <sheet name="1--8部门财政拨款支出明细表（按经济科目分类）" sheetId="8" r:id="rId8"/>
    <sheet name="1-9部门“三公”经费公共预算财政拨款支出情况表" sheetId="9" r:id="rId9"/>
    <sheet name="1-10项目支出绩效目标表" sheetId="10" r:id="rId10"/>
    <sheet name="1-11对下绩效目标表" sheetId="11" r:id="rId11"/>
    <sheet name="1-12政府采购表" sheetId="12" r:id="rId12"/>
  </sheets>
  <definedNames>
    <definedName name="_xlnm.Print_Titles" localSheetId="2">'1-3部门基本支出预算表'!$2:$8</definedName>
    <definedName name="_xlnm.Print_Titles" localSheetId="7">'1--8部门财政拨款支出明细表（按经济科目分类）'!$1:$7</definedName>
  </definedNames>
  <calcPr calcId="144525"/>
</workbook>
</file>

<file path=xl/sharedStrings.xml><?xml version="1.0" encoding="utf-8"?>
<sst xmlns="http://schemas.openxmlformats.org/spreadsheetml/2006/main" count="837" uniqueCount="439">
  <si>
    <t>1-1 部门财政拨款收支预算总表</t>
  </si>
  <si>
    <t>单位名称：香格里拉市开发投资集团有限公司</t>
  </si>
  <si>
    <t>单位:万元</t>
  </si>
  <si>
    <t>收        入</t>
  </si>
  <si>
    <t>支        出</t>
  </si>
  <si>
    <t>项      目</t>
  </si>
  <si>
    <t>2019年预算数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</si>
  <si>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</si>
  <si>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</si>
  <si>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</si>
  <si>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</si>
  <si>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</si>
  <si>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</si>
  <si>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</si>
  <si>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</si>
  <si>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</si>
  <si>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</si>
  <si>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</si>
  <si>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</si>
  <si>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</si>
  <si>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</si>
  <si>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</si>
  <si>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</si>
  <si>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（七）、文化体育与传媒支出</t>
  </si>
  <si>
    <t>（二）政府性基金拨款</t>
  </si>
  <si>
    <t>（八）、社会保障和就业支出</t>
  </si>
  <si>
    <t>（三）国有资本经营预算收入</t>
  </si>
  <si>
    <t>（九）、医疗卫生与计划生育支出</t>
  </si>
  <si>
    <t>二、上年结转</t>
  </si>
  <si>
    <t>（十）、节能环保支出</t>
  </si>
  <si>
    <t>（十一）、城乡社区支出</t>
  </si>
  <si>
    <t>（十二）、农林水支出</t>
  </si>
  <si>
    <t>（十三）、交通运输支出</t>
  </si>
  <si>
    <t>（十四）、资源勘探信息等支出</t>
  </si>
  <si>
    <t>（十五）、商业服务业等支出</t>
  </si>
  <si>
    <t>（十六）、金融支出</t>
  </si>
  <si>
    <t>（十七）、援助其他地区支出</t>
  </si>
  <si>
    <t>（十八）、国土海洋气象等支出</t>
  </si>
  <si>
    <t>（十九）、住房保障支出</t>
  </si>
  <si>
    <t>（二十）、粮油物资储备支出</t>
  </si>
  <si>
    <t>（二十一）、预备费</t>
  </si>
  <si>
    <t>（二十二）、其他支出</t>
  </si>
  <si>
    <t>二、结转下年</t>
  </si>
  <si>
    <t>收 入 总 计</t>
  </si>
  <si>
    <t>支 出 总 计</t>
  </si>
  <si>
    <t>2019年部门一般公共预算支出表</t>
  </si>
  <si>
    <t>单位：万元</t>
  </si>
  <si>
    <t>功能分类科目</t>
  </si>
  <si>
    <t>科目编码</t>
  </si>
  <si>
    <t>项目名称</t>
  </si>
  <si>
    <t>年初预算数</t>
  </si>
  <si>
    <t>小计</t>
  </si>
  <si>
    <t>基本支出</t>
  </si>
  <si>
    <t>项目支出</t>
  </si>
  <si>
    <t>香格里拉市开发投资集团有限公司</t>
  </si>
  <si>
    <t xml:space="preserve">    社会保障和就业支出</t>
  </si>
  <si>
    <t xml:space="preserve">      行政事业单位离退休</t>
  </si>
  <si>
    <t xml:space="preserve">  机关事业单位基本养老保险缴费支出</t>
  </si>
  <si>
    <t xml:space="preserve">  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</si>
  <si>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</si>
  <si>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</si>
  <si>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</si>
  <si>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卫生健康支出</t>
  </si>
  <si>
    <t xml:space="preserve">      行政事业单位医疗</t>
  </si>
  <si>
    <t xml:space="preserve">       事业单位医疗</t>
  </si>
  <si>
    <t xml:space="preserve">        公务员医疗补助</t>
  </si>
  <si>
    <t xml:space="preserve">        其他行政事业单位医疗支出</t>
  </si>
  <si>
    <t xml:space="preserve">      其他卫生健康支出</t>
  </si>
  <si>
    <t xml:space="preserve">        其他卫生健康支出</t>
  </si>
  <si>
    <t>资源勘探信息等支出</t>
  </si>
  <si>
    <t>国有资产监管</t>
  </si>
  <si>
    <t>行政运行</t>
  </si>
  <si>
    <t xml:space="preserve">    住房保障支出</t>
  </si>
  <si>
    <t xml:space="preserve">      住房改革支出</t>
  </si>
  <si>
    <t xml:space="preserve">        住房公积金</t>
  </si>
  <si>
    <t>合    计</t>
  </si>
  <si>
    <t>1-3  部门基本支出预算表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</si>
  <si>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</si>
  <si>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</si>
  <si>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</si>
  <si>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</si>
  <si>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</si>
  <si>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</si>
  <si>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类</t>
  </si>
  <si>
    <t>款</t>
  </si>
  <si>
    <t>合计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</si>
  <si>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</si>
  <si>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</si>
  <si>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</si>
  <si>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</si>
  <si>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</si>
  <si>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</si>
  <si>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</si>
  <si>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</si>
  <si>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</t>
  </si>
  <si>
    <t>上年结转</t>
  </si>
  <si>
    <t>事业收入</t>
  </si>
  <si>
    <t>事业单位
经营收入</t>
  </si>
  <si>
    <t>其他收入</t>
  </si>
  <si>
    <t/>
  </si>
  <si>
    <t>工资福利支出</t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</si>
  <si>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</si>
  <si>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</si>
  <si>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</si>
  <si>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</si>
  <si>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</si>
  <si>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</si>
  <si>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</si>
  <si>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</si>
  <si>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</si>
  <si>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</si>
  <si>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</si>
  <si>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</si>
  <si>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</si>
  <si>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</si>
  <si>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</si>
  <si>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</si>
  <si>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</si>
  <si>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</si>
  <si>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</si>
  <si>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</si>
  <si>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</si>
  <si>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</si>
  <si>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</si>
  <si>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</si>
  <si>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</si>
  <si>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</si>
  <si>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</si>
  <si>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</si>
  <si>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</si>
  <si>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</si>
  <si>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</si>
  <si>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</si>
  <si>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</si>
  <si>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</si>
  <si>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</si>
  <si>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</si>
  <si>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</si>
  <si>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</si>
  <si>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</si>
  <si>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</si>
  <si>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</si>
  <si>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</si>
  <si>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</si>
  <si>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</si>
  <si>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</si>
  <si>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</si>
  <si>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</si>
  <si>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</si>
  <si>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</si>
  <si>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</si>
  <si>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</si>
  <si>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</si>
  <si>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</si>
  <si>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</si>
  <si>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</si>
  <si>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</si>
  <si>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</si>
  <si>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</si>
  <si>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</si>
  <si>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</si>
  <si>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</si>
  <si>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</si>
  <si>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</si>
  <si>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</si>
  <si>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</si>
  <si>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</si>
  <si>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</si>
  <si>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</si>
  <si>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</si>
  <si>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>对个人和家庭的补助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</si>
  <si>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</si>
  <si>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</si>
  <si>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</si>
  <si>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</si>
  <si>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</si>
  <si>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</si>
  <si>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</si>
  <si>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</si>
  <si>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</si>
  <si>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</si>
  <si>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</si>
  <si>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1-4  基金预算支出情况表</t>
  </si>
  <si>
    <t>科目名称</t>
  </si>
  <si>
    <t>本年政府性基金预算财政拨款支出</t>
  </si>
  <si>
    <t>无</t>
  </si>
  <si>
    <t>1-5  部门收支总表</t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</si>
  <si>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</si>
  <si>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</si>
  <si>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</si>
  <si>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</si>
  <si>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</si>
  <si>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</si>
  <si>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</si>
  <si>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</si>
  <si>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</si>
  <si>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</si>
  <si>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</si>
  <si>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</si>
  <si>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</si>
  <si>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七、上年结转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</si>
  <si>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</si>
  <si>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</si>
  <si>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</si>
  <si>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</si>
  <si>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</si>
  <si>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</si>
  <si>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</si>
  <si>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</si>
  <si>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</si>
  <si>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</si>
  <si>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</si>
  <si>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</si>
  <si>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</si>
  <si>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</si>
  <si>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</si>
  <si>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</si>
  <si>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2019年部门收入总表</t>
  </si>
  <si>
    <t>科目</t>
  </si>
  <si>
    <t>一般公共预
算拨款收入</t>
  </si>
  <si>
    <t>政府性基金
预算拨款收入</t>
  </si>
  <si>
    <t>国有资本经营预算拨款收入</t>
  </si>
  <si>
    <t>其他
收入</t>
  </si>
  <si>
    <t>事业单位医疗</t>
  </si>
  <si>
    <t>2019年部门支出总表</t>
  </si>
  <si>
    <t>1-8  部门财政拨款支出明细表（按经济科目分类）</t>
  </si>
  <si>
    <t>政府预算支出经济分类科目</t>
  </si>
  <si>
    <r>
      <rPr>
        <sz val="11"/>
        <color indexed="8"/>
        <rFont val="宋体"/>
        <charset val="134"/>
      </rPr>
      <t>政府性基金</t>
    </r>
    <r>
      <rPr>
        <sz val="11"/>
        <color indexed="8"/>
        <rFont val="宋体"/>
        <charset val="134"/>
      </rPr>
      <t>预算</t>
    </r>
  </si>
  <si>
    <t>部门预算支出经济分类科目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</si>
  <si>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</si>
  <si>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</si>
  <si>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</si>
  <si>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</si>
  <si>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</si>
  <si>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</si>
  <si>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</si>
  <si>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</si>
  <si>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</si>
  <si>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</si>
  <si>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</si>
  <si>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</si>
  <si>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</si>
  <si>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</si>
  <si>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</si>
  <si>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</si>
  <si>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</si>
  <si>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</si>
  <si>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</si>
  <si>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</si>
  <si>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</si>
  <si>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</si>
  <si>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</si>
  <si>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</si>
  <si>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</si>
  <si>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</si>
  <si>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</si>
  <si>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</si>
  <si>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</si>
  <si>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</si>
  <si>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</si>
  <si>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</si>
  <si>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</si>
  <si>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</si>
  <si>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</si>
  <si>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</si>
  <si>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</si>
  <si>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</si>
  <si>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</si>
  <si>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</si>
  <si>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</si>
  <si>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</si>
  <si>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</si>
  <si>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</si>
  <si>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</si>
  <si>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</si>
  <si>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</si>
  <si>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</si>
  <si>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</si>
  <si>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</si>
  <si>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</si>
  <si>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</si>
  <si>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</si>
  <si>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</si>
  <si>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</si>
  <si>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</si>
  <si>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</si>
  <si>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</si>
  <si>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</si>
  <si>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</si>
  <si>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</si>
  <si>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</si>
  <si>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</si>
  <si>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</si>
  <si>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</si>
  <si>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</si>
  <si>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</si>
  <si>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</si>
  <si>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</si>
  <si>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</si>
  <si>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</si>
  <si>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</si>
  <si>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</si>
  <si>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</si>
  <si>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</si>
  <si>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</si>
  <si>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</si>
  <si>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</si>
  <si>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</si>
  <si>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</si>
  <si>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</si>
  <si>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</si>
  <si>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</si>
  <si>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</si>
  <si>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</si>
  <si>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</si>
  <si>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</si>
  <si>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</si>
  <si>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</si>
  <si>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</si>
  <si>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</si>
  <si>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</si>
  <si>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</si>
  <si>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</si>
  <si>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</si>
  <si>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</si>
  <si>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</si>
  <si>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</si>
  <si>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</si>
  <si>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</si>
  <si>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</si>
  <si>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</si>
  <si>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</si>
  <si>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</si>
  <si>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</si>
  <si>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</si>
  <si>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</si>
  <si>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</si>
  <si>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</si>
  <si>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</si>
  <si>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</si>
  <si>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</si>
  <si>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</si>
  <si>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</si>
  <si>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</si>
  <si>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</si>
  <si>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</si>
  <si>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</si>
  <si>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</si>
  <si>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</si>
  <si>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</si>
  <si>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</si>
  <si>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</si>
  <si>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</si>
  <si>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</si>
  <si>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</si>
  <si>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</si>
  <si>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</si>
  <si>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</si>
  <si>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</si>
  <si>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</si>
  <si>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</si>
  <si>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</si>
  <si>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</si>
  <si>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</si>
  <si>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</si>
  <si>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</si>
  <si>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</si>
  <si>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</si>
  <si>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</si>
  <si>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</si>
  <si>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</si>
  <si>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</si>
  <si>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</si>
  <si>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</si>
  <si>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</si>
  <si>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</si>
  <si>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</si>
  <si>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</si>
  <si>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</si>
  <si>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</si>
  <si>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</si>
  <si>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</si>
  <si>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</si>
  <si>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</si>
  <si>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</si>
  <si>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</si>
  <si>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</si>
  <si>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</si>
  <si>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</si>
  <si>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</si>
  <si>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</si>
  <si>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</si>
  <si>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</si>
  <si>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</si>
  <si>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</si>
  <si>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</si>
  <si>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</si>
  <si>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</si>
  <si>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1-9  部门“三公”经费公共预算财政拨款支出情况表</t>
  </si>
  <si>
    <t>部门：香格里拉市开发投资集团有限公司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</si>
  <si>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</si>
  <si>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</si>
  <si>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</si>
  <si>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</si>
  <si>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</si>
  <si>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</si>
  <si>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</si>
  <si>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</si>
  <si>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</si>
  <si>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</si>
  <si>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</si>
  <si>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二、“三公”经费增减变化原因说明:我单位车辆编制为1张，实际公车拥有量为0张。</t>
  </si>
  <si>
    <t>1-10  项目支出绩效目标表</t>
  </si>
  <si>
    <t>单位名称：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</si>
  <si>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</si>
  <si>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</si>
  <si>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</si>
  <si>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</si>
  <si>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</si>
  <si>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</si>
  <si>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</si>
  <si>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</si>
  <si>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</si>
  <si>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无项目</t>
  </si>
  <si>
    <t>省本级二级项目1</t>
  </si>
  <si>
    <t>省本级二级项目2</t>
  </si>
  <si>
    <t>1-11  对下绩效目标表</t>
  </si>
  <si>
    <t>省对下二级项目1</t>
  </si>
  <si>
    <t>省对下二级项目2</t>
  </si>
  <si>
    <t>1-12  政府采购表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</si>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</sst>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-mm\-dd"/>
    <numFmt numFmtId="177" formatCode="#,##0.00_ ;[Red]\-#,##0.00\ "/>
    <numFmt numFmtId="178" formatCode="#,##0.00_ "/>
  </numFmts>
  <fonts count="4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0"/>
      <color indexed="8"/>
      <name val="宋体"/>
      <charset val="134"/>
    </font>
    <font>
      <sz val="9"/>
      <color theme="1"/>
      <name val="黑体"/>
      <charset val="134"/>
    </font>
    <font>
      <sz val="12"/>
      <color theme="1"/>
      <name val="宋体"/>
      <charset val="134"/>
      <scheme val="minor"/>
    </font>
    <font>
      <sz val="9"/>
      <color indexed="8"/>
      <name val="宋体"/>
      <charset val="134"/>
    </font>
    <font>
      <sz val="8"/>
      <color theme="1"/>
      <name val="黑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42" fillId="25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0" borderId="0"/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4" borderId="24" applyNumberFormat="0" applyFont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3" borderId="22" applyNumberFormat="0" applyAlignment="0" applyProtection="0">
      <alignment vertical="center"/>
    </xf>
    <xf numFmtId="0" fontId="39" fillId="3" borderId="27" applyNumberFormat="0" applyAlignment="0" applyProtection="0">
      <alignment vertical="center"/>
    </xf>
    <xf numFmtId="0" fontId="35" fillId="17" borderId="25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0" borderId="0"/>
    <xf numFmtId="0" fontId="22" fillId="0" borderId="0">
      <alignment vertical="center"/>
    </xf>
  </cellStyleXfs>
  <cellXfs count="138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5" fillId="0" borderId="0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6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8" fillId="0" borderId="1" xfId="52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9" fontId="11" fillId="0" borderId="1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/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51" applyNumberFormat="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49" fontId="13" fillId="0" borderId="1" xfId="51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49" fontId="6" fillId="0" borderId="1" xfId="51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/>
    <xf numFmtId="0" fontId="15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7" fillId="3" borderId="15" xfId="0" applyFont="1" applyFill="1" applyBorder="1" applyAlignment="1" applyProtection="1">
      <alignment horizontal="left" vertical="center" wrapText="1" readingOrder="1"/>
      <protection locked="0"/>
    </xf>
    <xf numFmtId="0" fontId="1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7" fillId="3" borderId="1" xfId="0" applyFont="1" applyFill="1" applyBorder="1" applyAlignment="1" applyProtection="1">
      <alignment horizontal="left" vertical="center" wrapText="1" readingOrder="1"/>
      <protection locked="0"/>
    </xf>
    <xf numFmtId="0" fontId="18" fillId="0" borderId="0" xfId="0" applyFont="1"/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1" xfId="0" applyNumberFormat="1" applyFont="1" applyFill="1" applyBorder="1" applyAlignment="1" applyProtection="1">
      <alignment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2" fillId="0" borderId="1" xfId="0" applyNumberFormat="1" applyFont="1" applyFill="1" applyBorder="1" applyAlignment="1" applyProtection="1">
      <alignment vertical="center"/>
    </xf>
    <xf numFmtId="178" fontId="2" fillId="0" borderId="7" xfId="0" applyNumberFormat="1" applyFont="1" applyFill="1" applyBorder="1" applyAlignment="1" applyProtection="1">
      <alignment horizontal="right" vertical="center"/>
    </xf>
    <xf numFmtId="0" fontId="2" fillId="0" borderId="7" xfId="0" applyNumberFormat="1" applyFont="1" applyFill="1" applyBorder="1" applyAlignment="1" applyProtection="1">
      <alignment horizontal="right"/>
    </xf>
    <xf numFmtId="0" fontId="1" fillId="0" borderId="1" xfId="0" applyFont="1" applyFill="1" applyBorder="1" applyAlignment="1">
      <alignment vertical="center"/>
    </xf>
    <xf numFmtId="0" fontId="14" fillId="0" borderId="6" xfId="0" applyNumberFormat="1" applyFont="1" applyFill="1" applyBorder="1" applyAlignment="1" applyProtection="1">
      <alignment horizontal="center" vertical="center"/>
    </xf>
    <xf numFmtId="177" fontId="14" fillId="0" borderId="16" xfId="0" applyNumberFormat="1" applyFont="1" applyFill="1" applyBorder="1" applyAlignment="1" applyProtection="1">
      <alignment horizontal="right" vertical="center"/>
    </xf>
    <xf numFmtId="177" fontId="14" fillId="0" borderId="1" xfId="0" applyNumberFormat="1" applyFont="1" applyFill="1" applyBorder="1" applyAlignment="1" applyProtection="1">
      <alignment horizontal="right" vertical="center"/>
    </xf>
    <xf numFmtId="0" fontId="16" fillId="0" borderId="12" xfId="0" applyFont="1" applyBorder="1" applyAlignment="1">
      <alignment horizontal="right" vertical="center"/>
    </xf>
    <xf numFmtId="0" fontId="16" fillId="0" borderId="1" xfId="0" applyFont="1" applyBorder="1"/>
    <xf numFmtId="0" fontId="1" fillId="0" borderId="0" xfId="5" applyFont="1" applyFill="1" applyAlignment="1">
      <alignment horizontal="center" wrapText="1"/>
    </xf>
    <xf numFmtId="0" fontId="1" fillId="0" borderId="0" xfId="5" applyFont="1" applyFill="1" applyAlignment="1">
      <alignment wrapText="1"/>
    </xf>
    <xf numFmtId="0" fontId="1" fillId="0" borderId="0" xfId="5" applyFont="1" applyFill="1"/>
    <xf numFmtId="0" fontId="21" fillId="0" borderId="17" xfId="5" applyFont="1" applyFill="1" applyBorder="1" applyAlignment="1">
      <alignment horizontal="center" vertical="center" wrapText="1"/>
    </xf>
    <xf numFmtId="0" fontId="21" fillId="0" borderId="10" xfId="5" applyFont="1" applyFill="1" applyBorder="1" applyAlignment="1">
      <alignment horizontal="center" vertical="center" wrapText="1"/>
    </xf>
    <xf numFmtId="0" fontId="21" fillId="0" borderId="18" xfId="5" applyFont="1" applyFill="1" applyBorder="1" applyAlignment="1">
      <alignment horizontal="center" vertical="center" wrapText="1"/>
    </xf>
    <xf numFmtId="0" fontId="21" fillId="0" borderId="19" xfId="5" applyFont="1" applyFill="1" applyBorder="1" applyAlignment="1">
      <alignment horizontal="center" vertical="center" wrapText="1"/>
    </xf>
    <xf numFmtId="0" fontId="21" fillId="0" borderId="20" xfId="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21" fillId="0" borderId="2" xfId="5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21" fillId="0" borderId="5" xfId="5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22" fillId="0" borderId="1" xfId="5" applyFont="1" applyFill="1" applyBorder="1" applyAlignment="1">
      <alignment horizontal="center" vertical="center" wrapText="1"/>
    </xf>
    <xf numFmtId="0" fontId="22" fillId="0" borderId="7" xfId="5" applyFont="1" applyFill="1" applyBorder="1" applyAlignment="1">
      <alignment horizontal="center" vertical="center" wrapText="1"/>
    </xf>
    <xf numFmtId="0" fontId="21" fillId="0" borderId="7" xfId="5" applyFont="1" applyFill="1" applyBorder="1" applyAlignment="1">
      <alignment horizontal="left" vertical="center" wrapText="1"/>
    </xf>
    <xf numFmtId="0" fontId="21" fillId="0" borderId="13" xfId="5" applyFont="1" applyFill="1" applyBorder="1" applyAlignment="1">
      <alignment horizontal="left" vertical="center" wrapText="1"/>
    </xf>
    <xf numFmtId="0" fontId="21" fillId="0" borderId="14" xfId="5" applyFont="1" applyFill="1" applyBorder="1" applyAlignment="1">
      <alignment horizontal="left" vertical="center" wrapText="1"/>
    </xf>
    <xf numFmtId="0" fontId="13" fillId="0" borderId="1" xfId="5" applyFont="1" applyFill="1" applyBorder="1" applyAlignment="1">
      <alignment horizontal="center" vertical="center"/>
    </xf>
    <xf numFmtId="49" fontId="6" fillId="0" borderId="1" xfId="5" applyNumberFormat="1" applyFont="1" applyFill="1" applyBorder="1" applyAlignment="1">
      <alignment horizontal="center" vertical="center"/>
    </xf>
    <xf numFmtId="0" fontId="13" fillId="0" borderId="7" xfId="5" applyFont="1" applyFill="1" applyBorder="1" applyAlignment="1">
      <alignment vertical="center"/>
    </xf>
    <xf numFmtId="0" fontId="22" fillId="0" borderId="1" xfId="5" applyFill="1" applyBorder="1"/>
    <xf numFmtId="0" fontId="6" fillId="0" borderId="1" xfId="5" applyFont="1" applyFill="1" applyBorder="1" applyAlignment="1">
      <alignment horizontal="center" vertical="center"/>
    </xf>
    <xf numFmtId="0" fontId="6" fillId="0" borderId="7" xfId="5" applyFont="1" applyFill="1" applyBorder="1" applyAlignment="1">
      <alignment vertical="center"/>
    </xf>
    <xf numFmtId="0" fontId="6" fillId="0" borderId="17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6" fillId="0" borderId="18" xfId="0" applyFont="1" applyFill="1" applyBorder="1" applyAlignment="1">
      <alignment horizontal="center" vertical="center"/>
    </xf>
    <xf numFmtId="0" fontId="1" fillId="0" borderId="0" xfId="5" applyFont="1" applyFill="1" applyAlignment="1">
      <alignment horizontal="right" wrapText="1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7" fillId="0" borderId="1" xfId="0" applyFont="1" applyBorder="1"/>
    <xf numFmtId="0" fontId="23" fillId="0" borderId="0" xfId="0" applyFont="1"/>
    <xf numFmtId="0" fontId="2" fillId="0" borderId="0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178" fontId="4" fillId="0" borderId="1" xfId="0" applyNumberFormat="1" applyFont="1" applyFill="1" applyBorder="1" applyAlignment="1" applyProtection="1">
      <alignment horizontal="right" vertical="center"/>
    </xf>
    <xf numFmtId="0" fontId="6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righ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177" fontId="14" fillId="0" borderId="0" xfId="0" applyNumberFormat="1" applyFont="1" applyFill="1" applyBorder="1" applyAlignment="1" applyProtection="1">
      <alignment horizontal="righ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3"/>
  <sheetViews>
    <sheetView showGridLines="0" workbookViewId="0">
      <selection activeCell="G33" sqref="G33"/>
    </sheetView>
  </sheetViews>
  <sheetFormatPr defaultColWidth="8" defaultRowHeight="14.25" customHeight="1" outlineLevelCol="3"/>
  <cols>
    <col min="1" max="1" width="40.875" style="31" customWidth="1"/>
    <col min="2" max="2" width="34" style="31" customWidth="1"/>
    <col min="3" max="3" width="42.5" style="31" customWidth="1"/>
    <col min="4" max="4" width="31.875" style="31" customWidth="1"/>
    <col min="5" max="16384" width="8" style="31"/>
  </cols>
  <sheetData>
    <row r="1" ht="13.5" spans="1:3">
      <c r="A1" s="130"/>
      <c r="B1" s="130"/>
      <c r="C1" s="130"/>
    </row>
    <row r="2" ht="33" customHeight="1" spans="1:4">
      <c r="A2" s="3" t="s">
        <v>0</v>
      </c>
      <c r="B2" s="3"/>
      <c r="C2" s="3"/>
      <c r="D2" s="3"/>
    </row>
    <row r="3" ht="13.5" spans="1:4">
      <c r="A3" s="4" t="s">
        <v>1</v>
      </c>
      <c r="B3" s="81"/>
      <c r="C3" s="81"/>
      <c r="D3" s="27" t="s">
        <v>2</v>
      </c>
    </row>
    <row r="4" ht="19.5" customHeight="1" spans="1:4">
      <c r="A4" s="8" t="s">
        <v>3</v>
      </c>
      <c r="B4" s="8"/>
      <c r="C4" s="8" t="s">
        <v>4</v>
      </c>
      <c r="D4" s="8"/>
    </row>
    <row r="5" ht="21.75" customHeight="1" spans="1:4">
      <c r="A5" s="8" t="s">
        <v>5</v>
      </c>
      <c r="B5" s="6" t="s">
        <v>6</v>
      </c>
      <c r="C5" s="8" t="s">
        <v>7</v>
      </c>
      <c r="D5" s="6" t="s">
        <v>6</v>
      </c>
    </row>
    <row r="6" ht="17.25" customHeight="1" spans="1:4">
      <c r="A6" s="8"/>
      <c r="B6" s="6"/>
      <c r="C6" s="8"/>
      <c r="D6" s="6"/>
    </row>
    <row r="7" ht="13.5" spans="1:4">
      <c r="A7" s="131" t="s">
        <v>8</v>
      </c>
      <c r="B7" s="132">
        <v>208.86</v>
      </c>
      <c r="C7" s="133" t="s">
        <v>9</v>
      </c>
      <c r="D7" s="132">
        <v>208.86</v>
      </c>
    </row>
    <row r="8" ht="13.5" spans="1:4">
      <c r="A8" s="131" t="s">
        <v>10</v>
      </c>
      <c r="B8" s="132">
        <v>208.86</v>
      </c>
      <c r="C8" s="134" t="s">
        <v>11</v>
      </c>
      <c r="D8" s="132"/>
    </row>
    <row r="9" ht="13.5" spans="1:4">
      <c r="A9" s="131" t="s">
        <v>12</v>
      </c>
      <c r="B9" s="132"/>
      <c r="C9" s="134" t="s">
        <v>13</v>
      </c>
      <c r="D9" s="132"/>
    </row>
    <row r="10" ht="13.5" spans="1:4">
      <c r="A10" s="131" t="s">
        <v>14</v>
      </c>
      <c r="B10" s="132"/>
      <c r="C10" s="134" t="s">
        <v>15</v>
      </c>
      <c r="D10" s="132"/>
    </row>
    <row r="11" ht="13.5" spans="1:4">
      <c r="A11" s="131" t="s">
        <v>16</v>
      </c>
      <c r="B11" s="132"/>
      <c r="C11" s="134" t="s">
        <v>17</v>
      </c>
      <c r="D11" s="132"/>
    </row>
    <row r="12" ht="13.5" spans="1:4">
      <c r="A12" s="131" t="s">
        <v>18</v>
      </c>
      <c r="B12" s="132"/>
      <c r="C12" s="134" t="s">
        <v>19</v>
      </c>
      <c r="D12" s="132"/>
    </row>
    <row r="13" ht="13.5" spans="1:4">
      <c r="A13" s="131" t="s">
        <v>20</v>
      </c>
      <c r="B13" s="132"/>
      <c r="C13" s="134" t="s">
        <v>21</v>
      </c>
      <c r="D13" s="132"/>
    </row>
    <row r="14" ht="13.5" spans="1:4">
      <c r="A14" s="131" t="s">
        <v>22</v>
      </c>
      <c r="B14" s="132"/>
      <c r="C14" s="134" t="s">
        <v>23</v>
      </c>
      <c r="D14" s="132"/>
    </row>
    <row r="15" ht="13.5" spans="1:4">
      <c r="A15" s="131" t="s">
        <v>24</v>
      </c>
      <c r="B15" s="133"/>
      <c r="C15" s="134" t="s">
        <v>25</v>
      </c>
      <c r="D15" s="132">
        <v>22.72</v>
      </c>
    </row>
    <row r="16" ht="13.5" spans="1:4">
      <c r="A16" s="131" t="s">
        <v>26</v>
      </c>
      <c r="B16" s="132"/>
      <c r="C16" s="134" t="s">
        <v>27</v>
      </c>
      <c r="D16" s="132">
        <v>13.65</v>
      </c>
    </row>
    <row r="17" ht="13.5" spans="1:4">
      <c r="A17" s="131" t="s">
        <v>28</v>
      </c>
      <c r="B17" s="132">
        <v>7.2</v>
      </c>
      <c r="C17" s="134" t="s">
        <v>29</v>
      </c>
      <c r="D17" s="132"/>
    </row>
    <row r="18" ht="13.5" spans="1:4">
      <c r="A18" s="131"/>
      <c r="B18" s="132"/>
      <c r="C18" s="134" t="s">
        <v>30</v>
      </c>
      <c r="D18" s="132"/>
    </row>
    <row r="19" ht="13.5" spans="1:4">
      <c r="A19" s="131"/>
      <c r="B19" s="132"/>
      <c r="C19" s="134" t="s">
        <v>31</v>
      </c>
      <c r="D19" s="132"/>
    </row>
    <row r="20" ht="13.5" spans="1:4">
      <c r="A20" s="131"/>
      <c r="B20" s="132"/>
      <c r="C20" s="134" t="s">
        <v>32</v>
      </c>
      <c r="D20" s="132"/>
    </row>
    <row r="21" ht="13.5" spans="1:4">
      <c r="A21" s="131"/>
      <c r="B21" s="132"/>
      <c r="C21" s="131" t="s">
        <v>33</v>
      </c>
      <c r="D21" s="132">
        <v>158.31</v>
      </c>
    </row>
    <row r="22" ht="13.5" spans="1:4">
      <c r="A22" s="131"/>
      <c r="B22" s="135"/>
      <c r="C22" s="131" t="s">
        <v>34</v>
      </c>
      <c r="D22" s="132"/>
    </row>
    <row r="23" ht="13.5" spans="1:4">
      <c r="A23" s="131"/>
      <c r="B23" s="135"/>
      <c r="C23" s="131" t="s">
        <v>35</v>
      </c>
      <c r="D23" s="132"/>
    </row>
    <row r="24" ht="13.5" spans="1:4">
      <c r="A24" s="131"/>
      <c r="B24" s="135"/>
      <c r="C24" s="131" t="s">
        <v>36</v>
      </c>
      <c r="D24" s="132"/>
    </row>
    <row r="25" ht="13.5" spans="1:4">
      <c r="A25" s="133"/>
      <c r="B25" s="135"/>
      <c r="C25" s="131" t="s">
        <v>37</v>
      </c>
      <c r="D25" s="132"/>
    </row>
    <row r="26" ht="13.5" spans="1:4">
      <c r="A26" s="134"/>
      <c r="B26" s="135"/>
      <c r="C26" s="131" t="s">
        <v>38</v>
      </c>
      <c r="D26" s="132">
        <v>14.18</v>
      </c>
    </row>
    <row r="27" ht="13.5" spans="1:4">
      <c r="A27" s="133"/>
      <c r="B27" s="135"/>
      <c r="C27" s="131" t="s">
        <v>39</v>
      </c>
      <c r="D27" s="132"/>
    </row>
    <row r="28" ht="13.5" spans="1:4">
      <c r="A28" s="134"/>
      <c r="B28" s="135"/>
      <c r="C28" s="131" t="s">
        <v>40</v>
      </c>
      <c r="D28" s="132"/>
    </row>
    <row r="29" ht="13.5" spans="1:4">
      <c r="A29" s="134"/>
      <c r="B29" s="135"/>
      <c r="C29" s="131" t="s">
        <v>41</v>
      </c>
      <c r="D29" s="132">
        <v>7.2</v>
      </c>
    </row>
    <row r="30" ht="13.5" spans="1:4">
      <c r="A30" s="134"/>
      <c r="B30" s="135"/>
      <c r="C30" s="131" t="s">
        <v>42</v>
      </c>
      <c r="D30" s="132"/>
    </row>
    <row r="31" customHeight="1" spans="1:4">
      <c r="A31" s="62" t="s">
        <v>43</v>
      </c>
      <c r="B31" s="91">
        <f>SUM(B8:B30)</f>
        <v>216.06</v>
      </c>
      <c r="C31" s="62" t="s">
        <v>44</v>
      </c>
      <c r="D31" s="91">
        <f>SUM(D8:D30)</f>
        <v>216.06</v>
      </c>
    </row>
    <row r="32" customHeight="1" spans="1:4">
      <c r="A32" s="136"/>
      <c r="B32" s="137"/>
      <c r="C32" s="136"/>
      <c r="D32" s="137"/>
    </row>
    <row r="33" ht="54.75" customHeight="1" spans="1:4">
      <c r="A33" s="21"/>
      <c r="B33" s="21"/>
      <c r="C33" s="21"/>
      <c r="D33" s="21"/>
    </row>
  </sheetData>
  <mergeCells count="8">
    <mergeCell ref="A2:D2"/>
    <mergeCell ref="A4:B4"/>
    <mergeCell ref="C4:D4"/>
    <mergeCell ref="A33:D33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A3" sqref="A3"/>
    </sheetView>
  </sheetViews>
  <sheetFormatPr defaultColWidth="8" defaultRowHeight="12" outlineLevelRow="7" outlineLevelCol="7"/>
  <cols>
    <col min="1" max="1" width="25.375" style="31"/>
    <col min="2" max="2" width="25.375" style="31" customWidth="1"/>
    <col min="3" max="5" width="20.625" style="31" customWidth="1"/>
    <col min="6" max="6" width="22" style="31" customWidth="1"/>
    <col min="7" max="7" width="16.5" style="31" customWidth="1"/>
    <col min="8" max="8" width="17.625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ht="20.25" spans="1:8">
      <c r="A2" s="3" t="s">
        <v>412</v>
      </c>
      <c r="B2" s="3"/>
      <c r="C2" s="3"/>
      <c r="D2" s="3"/>
      <c r="E2" s="3"/>
      <c r="F2" s="3"/>
      <c r="G2" s="3"/>
      <c r="H2" s="3"/>
    </row>
    <row r="3" ht="13.5" spans="1:1">
      <c r="A3" s="4" t="s">
        <v>413</v>
      </c>
    </row>
    <row r="4" ht="44.25" customHeight="1" spans="1:8">
      <c r="A4" s="34" t="s">
        <v>414</v>
      </c>
      <c r="B4" s="34" t="s">
        <v>415</v>
      </c>
      <c r="C4" s="34" t="s">
        <v>416</v>
      </c>
      <c r="D4" s="34" t="s">
        <v>417</v>
      </c>
      <c r="E4" s="34" t="s">
        <v>418</v>
      </c>
      <c r="F4" s="34" t="s">
        <v>419</v>
      </c>
      <c r="G4" s="34" t="s">
        <v>420</v>
      </c>
      <c r="H4" s="34" t="s">
        <v>421</v>
      </c>
    </row>
    <row r="5" ht="14.25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ht="33" customHeight="1" spans="1:8">
      <c r="A6" s="35" t="s">
        <v>422</v>
      </c>
      <c r="B6" s="35" t="s">
        <v>423</v>
      </c>
      <c r="C6" s="35"/>
      <c r="D6" s="35"/>
      <c r="E6" s="34"/>
      <c r="F6" s="34"/>
      <c r="G6" s="34"/>
      <c r="H6" s="34"/>
    </row>
    <row r="7" ht="24" customHeight="1" spans="1:8">
      <c r="A7" s="36" t="s">
        <v>424</v>
      </c>
      <c r="B7" s="35" t="s">
        <v>423</v>
      </c>
      <c r="C7" s="36"/>
      <c r="D7" s="36"/>
      <c r="E7" s="34"/>
      <c r="F7" s="34"/>
      <c r="G7" s="34"/>
      <c r="H7" s="34"/>
    </row>
    <row r="8" ht="24" customHeight="1" spans="1:8">
      <c r="A8" s="36" t="s">
        <v>425</v>
      </c>
      <c r="B8" s="35" t="s">
        <v>423</v>
      </c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D33" sqref="D33"/>
    </sheetView>
  </sheetViews>
  <sheetFormatPr defaultColWidth="8" defaultRowHeight="12" outlineLevelRow="7" outlineLevelCol="7"/>
  <cols>
    <col min="1" max="1" width="25.375" style="31"/>
    <col min="2" max="2" width="25.375" style="31" customWidth="1"/>
    <col min="3" max="5" width="20.625" style="31" customWidth="1"/>
    <col min="6" max="6" width="22" style="31" customWidth="1"/>
    <col min="7" max="7" width="16.5" style="31" customWidth="1"/>
    <col min="8" max="8" width="17.625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ht="20.25" spans="1:8">
      <c r="A2" s="3" t="s">
        <v>426</v>
      </c>
      <c r="B2" s="3"/>
      <c r="C2" s="3"/>
      <c r="D2" s="3"/>
      <c r="E2" s="3"/>
      <c r="F2" s="3"/>
      <c r="G2" s="3"/>
      <c r="H2" s="3"/>
    </row>
    <row r="3" ht="13.5" spans="1:1">
      <c r="A3" s="4" t="s">
        <v>413</v>
      </c>
    </row>
    <row r="4" ht="44.25" customHeight="1" spans="1:8">
      <c r="A4" s="34" t="s">
        <v>414</v>
      </c>
      <c r="B4" s="34" t="s">
        <v>415</v>
      </c>
      <c r="C4" s="34" t="s">
        <v>416</v>
      </c>
      <c r="D4" s="34" t="s">
        <v>417</v>
      </c>
      <c r="E4" s="34" t="s">
        <v>418</v>
      </c>
      <c r="F4" s="34" t="s">
        <v>419</v>
      </c>
      <c r="G4" s="34" t="s">
        <v>420</v>
      </c>
      <c r="H4" s="34" t="s">
        <v>421</v>
      </c>
    </row>
    <row r="5" ht="21" customHeight="1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ht="33" customHeight="1" spans="1:8">
      <c r="A6" s="35" t="s">
        <v>422</v>
      </c>
      <c r="B6" s="35" t="s">
        <v>423</v>
      </c>
      <c r="C6" s="35"/>
      <c r="D6" s="35"/>
      <c r="E6" s="34"/>
      <c r="F6" s="34"/>
      <c r="G6" s="34"/>
      <c r="H6" s="34"/>
    </row>
    <row r="7" ht="24" customHeight="1" spans="1:8">
      <c r="A7" s="36" t="s">
        <v>427</v>
      </c>
      <c r="B7" s="35" t="s">
        <v>423</v>
      </c>
      <c r="C7" s="36"/>
      <c r="D7" s="36"/>
      <c r="E7" s="34"/>
      <c r="F7" s="34"/>
      <c r="G7" s="34"/>
      <c r="H7" s="34"/>
    </row>
    <row r="8" ht="24" customHeight="1" spans="1:8">
      <c r="A8" s="36" t="s">
        <v>428</v>
      </c>
      <c r="B8" s="35" t="s">
        <v>423</v>
      </c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workbookViewId="0">
      <selection activeCell="L36" sqref="L36"/>
    </sheetView>
  </sheetViews>
  <sheetFormatPr defaultColWidth="8" defaultRowHeight="14.25" customHeight="1"/>
  <cols>
    <col min="1" max="1" width="17.625" style="1"/>
    <col min="2" max="2" width="9" style="1"/>
    <col min="3" max="3" width="5.25" style="1" customWidth="1"/>
    <col min="4" max="4" width="5.875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ht="13.5" customHeigh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26"/>
    </row>
    <row r="2" ht="27.75" customHeight="1" spans="1:22">
      <c r="A2" s="3" t="s">
        <v>429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15" customHeight="1" spans="1:22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V3" s="27" t="s">
        <v>46</v>
      </c>
    </row>
    <row r="4" ht="15.75" customHeight="1" spans="1:22">
      <c r="A4" s="6" t="s">
        <v>430</v>
      </c>
      <c r="B4" s="7" t="s">
        <v>431</v>
      </c>
      <c r="C4" s="7" t="s">
        <v>432</v>
      </c>
      <c r="D4" s="7" t="s">
        <v>433</v>
      </c>
      <c r="E4" s="7" t="s">
        <v>434</v>
      </c>
      <c r="F4" s="7" t="s">
        <v>435</v>
      </c>
      <c r="G4" s="6" t="s">
        <v>436</v>
      </c>
      <c r="H4" s="8" t="s">
        <v>79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ht="17.25" customHeight="1" spans="1:22">
      <c r="A5" s="6"/>
      <c r="B5" s="9"/>
      <c r="C5" s="9"/>
      <c r="D5" s="9"/>
      <c r="E5" s="9"/>
      <c r="F5" s="9"/>
      <c r="G5" s="6"/>
      <c r="H5" s="10" t="s">
        <v>85</v>
      </c>
      <c r="I5" s="22" t="s">
        <v>86</v>
      </c>
      <c r="J5" s="23"/>
      <c r="K5" s="23"/>
      <c r="L5" s="23"/>
      <c r="M5" s="23"/>
      <c r="N5" s="23"/>
      <c r="O5" s="23"/>
      <c r="P5" s="24"/>
      <c r="Q5" s="25" t="s">
        <v>437</v>
      </c>
      <c r="R5" s="6" t="s">
        <v>438</v>
      </c>
      <c r="S5" s="28" t="s">
        <v>82</v>
      </c>
      <c r="T5" s="28"/>
      <c r="U5" s="28"/>
      <c r="V5" s="28"/>
    </row>
    <row r="6" ht="40.5" spans="1:22">
      <c r="A6" s="6"/>
      <c r="B6" s="11"/>
      <c r="C6" s="11"/>
      <c r="D6" s="11"/>
      <c r="E6" s="11"/>
      <c r="F6" s="11"/>
      <c r="G6" s="6"/>
      <c r="H6" s="12"/>
      <c r="I6" s="25" t="s">
        <v>51</v>
      </c>
      <c r="J6" s="25" t="s">
        <v>89</v>
      </c>
      <c r="K6" s="25" t="s">
        <v>90</v>
      </c>
      <c r="L6" s="25" t="s">
        <v>91</v>
      </c>
      <c r="M6" s="25" t="s">
        <v>92</v>
      </c>
      <c r="N6" s="6" t="s">
        <v>93</v>
      </c>
      <c r="O6" s="6" t="s">
        <v>94</v>
      </c>
      <c r="P6" s="6" t="s">
        <v>95</v>
      </c>
      <c r="Q6" s="29"/>
      <c r="R6" s="6"/>
      <c r="S6" s="30" t="s">
        <v>51</v>
      </c>
      <c r="T6" s="30" t="s">
        <v>96</v>
      </c>
      <c r="U6" s="30" t="s">
        <v>97</v>
      </c>
      <c r="V6" s="30" t="s">
        <v>98</v>
      </c>
    </row>
    <row r="7" ht="15" customHeight="1" spans="1:2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8">
        <v>21</v>
      </c>
      <c r="V7" s="8">
        <v>22</v>
      </c>
    </row>
    <row r="8" ht="18.75" customHeight="1" spans="1:22">
      <c r="A8" s="13" t="s">
        <v>185</v>
      </c>
      <c r="B8" s="14" t="s">
        <v>185</v>
      </c>
      <c r="C8" s="15"/>
      <c r="D8" s="16"/>
      <c r="E8" s="17"/>
      <c r="F8" s="17"/>
      <c r="G8" s="1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9"/>
      <c r="U8" s="19"/>
      <c r="V8" s="19"/>
    </row>
    <row r="9" customHeight="1" spans="1:2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</row>
    <row r="10" customHeight="1" spans="1:22">
      <c r="A10" s="19"/>
      <c r="B10" s="19"/>
      <c r="C10" s="19"/>
      <c r="D10" s="19"/>
      <c r="E10" s="19"/>
      <c r="F10" s="20"/>
      <c r="G10" s="20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</row>
    <row r="11" customHeight="1" spans="1:22">
      <c r="A11" s="19"/>
      <c r="B11" s="19"/>
      <c r="C11" s="19"/>
      <c r="D11" s="19"/>
      <c r="E11" s="19"/>
      <c r="F11" s="20"/>
      <c r="G11" s="20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</row>
    <row r="12" customHeight="1" spans="1:22">
      <c r="A12" s="19"/>
      <c r="B12" s="19"/>
      <c r="C12" s="19"/>
      <c r="D12" s="19"/>
      <c r="E12" s="19"/>
      <c r="F12" s="20"/>
      <c r="G12" s="20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</row>
    <row r="13" customHeight="1" spans="1:22">
      <c r="A13" s="19"/>
      <c r="B13" s="19"/>
      <c r="C13" s="19"/>
      <c r="D13" s="19"/>
      <c r="E13" s="19"/>
      <c r="F13" s="20"/>
      <c r="G13" s="20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</row>
    <row r="14" customHeight="1" spans="1:22">
      <c r="A14" s="19"/>
      <c r="B14" s="19"/>
      <c r="C14" s="19"/>
      <c r="D14" s="19"/>
      <c r="E14" s="19"/>
      <c r="F14" s="20"/>
      <c r="G14" s="20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customHeight="1" spans="1:22">
      <c r="A15" s="19"/>
      <c r="B15" s="19"/>
      <c r="C15" s="19"/>
      <c r="D15" s="19"/>
      <c r="E15" s="19"/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</row>
    <row r="16" customHeight="1" spans="1:22">
      <c r="A16" s="19"/>
      <c r="B16" s="19"/>
      <c r="C16" s="19"/>
      <c r="D16" s="19"/>
      <c r="E16" s="19"/>
      <c r="F16" s="20"/>
      <c r="G16" s="20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</row>
    <row r="17" customHeight="1" spans="1:22">
      <c r="A17" s="19"/>
      <c r="B17" s="19"/>
      <c r="C17" s="19"/>
      <c r="D17" s="19"/>
      <c r="E17" s="19"/>
      <c r="F17" s="20"/>
      <c r="G17" s="20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customHeight="1" spans="1:22">
      <c r="A18" s="19"/>
      <c r="B18" s="19"/>
      <c r="C18" s="19"/>
      <c r="D18" s="19"/>
      <c r="E18" s="19"/>
      <c r="F18" s="20"/>
      <c r="G18" s="20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20" customHeight="1" spans="1:4">
      <c r="A20" s="21"/>
      <c r="B20" s="21"/>
      <c r="C20" s="21"/>
      <c r="D20" s="21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D21" sqref="D21"/>
    </sheetView>
  </sheetViews>
  <sheetFormatPr defaultColWidth="9" defaultRowHeight="13.5" outlineLevelCol="4"/>
  <cols>
    <col min="1" max="1" width="10.75" customWidth="1"/>
    <col min="2" max="2" width="26.5" customWidth="1"/>
    <col min="3" max="5" width="20.625" customWidth="1"/>
  </cols>
  <sheetData>
    <row r="1" ht="20.1" customHeight="1" spans="1:5">
      <c r="A1" s="66"/>
      <c r="B1" s="66"/>
      <c r="C1" s="66"/>
      <c r="D1" s="66"/>
      <c r="E1" s="66"/>
    </row>
    <row r="2" ht="39.95" customHeight="1" spans="1:5">
      <c r="A2" s="3" t="s">
        <v>45</v>
      </c>
      <c r="B2" s="3"/>
      <c r="C2" s="3"/>
      <c r="D2" s="3"/>
      <c r="E2" s="3"/>
    </row>
    <row r="3" ht="14.25" spans="1:5">
      <c r="A3" s="92" t="s">
        <v>46</v>
      </c>
      <c r="B3" s="92"/>
      <c r="C3" s="92"/>
      <c r="D3" s="92"/>
      <c r="E3" s="92"/>
    </row>
    <row r="4" ht="39.95" customHeight="1" spans="1:5">
      <c r="A4" s="75" t="s">
        <v>47</v>
      </c>
      <c r="B4" s="75"/>
      <c r="C4" s="75" t="s">
        <v>6</v>
      </c>
      <c r="D4" s="75"/>
      <c r="E4" s="75"/>
    </row>
    <row r="5" ht="20.1" customHeight="1" spans="1:5">
      <c r="A5" s="75" t="s">
        <v>48</v>
      </c>
      <c r="B5" s="75" t="s">
        <v>49</v>
      </c>
      <c r="C5" s="75" t="s">
        <v>50</v>
      </c>
      <c r="D5" s="75"/>
      <c r="E5" s="75"/>
    </row>
    <row r="6" ht="30" customHeight="1" spans="1:5">
      <c r="A6" s="75"/>
      <c r="B6" s="75"/>
      <c r="C6" s="75" t="s">
        <v>51</v>
      </c>
      <c r="D6" s="75" t="s">
        <v>52</v>
      </c>
      <c r="E6" s="75" t="s">
        <v>53</v>
      </c>
    </row>
    <row r="7" spans="1:5">
      <c r="A7" s="69"/>
      <c r="B7" s="70" t="s">
        <v>54</v>
      </c>
      <c r="C7" s="128">
        <f t="shared" ref="C7:C27" si="0">D7</f>
        <v>208.86</v>
      </c>
      <c r="D7" s="128">
        <v>208.86</v>
      </c>
      <c r="E7" s="128"/>
    </row>
    <row r="8" spans="1:5">
      <c r="A8" s="69">
        <v>208</v>
      </c>
      <c r="B8" s="70" t="s">
        <v>55</v>
      </c>
      <c r="C8" s="128">
        <f t="shared" si="0"/>
        <v>22.73</v>
      </c>
      <c r="D8" s="128">
        <f>D9+D11</f>
        <v>22.73</v>
      </c>
      <c r="E8" s="128"/>
    </row>
    <row r="9" spans="1:5">
      <c r="A9" s="69">
        <v>20805</v>
      </c>
      <c r="B9" s="70" t="s">
        <v>56</v>
      </c>
      <c r="C9" s="128">
        <f t="shared" si="0"/>
        <v>21.66</v>
      </c>
      <c r="D9" s="128">
        <f>D10</f>
        <v>21.66</v>
      </c>
      <c r="E9" s="128"/>
    </row>
    <row r="10" spans="1:5">
      <c r="A10" s="69">
        <v>2080505</v>
      </c>
      <c r="B10" s="70" t="s">
        <v>57</v>
      </c>
      <c r="C10" s="128">
        <f t="shared" si="0"/>
        <v>21.66</v>
      </c>
      <c r="D10" s="128">
        <v>21.66</v>
      </c>
      <c r="E10" s="128"/>
    </row>
    <row r="11" spans="1:5">
      <c r="A11" s="69">
        <v>20827</v>
      </c>
      <c r="B11" s="70" t="s">
        <v>58</v>
      </c>
      <c r="C11" s="128">
        <f t="shared" si="0"/>
        <v>1.07</v>
      </c>
      <c r="D11" s="128">
        <f>D12+D13+D14</f>
        <v>1.07</v>
      </c>
      <c r="E11" s="128"/>
    </row>
    <row r="12" spans="1:5">
      <c r="A12" s="69">
        <v>2082701</v>
      </c>
      <c r="B12" s="70" t="s">
        <v>59</v>
      </c>
      <c r="C12" s="128">
        <f t="shared" si="0"/>
        <v>0.74</v>
      </c>
      <c r="D12" s="128">
        <v>0.74</v>
      </c>
      <c r="E12" s="128"/>
    </row>
    <row r="13" spans="1:5">
      <c r="A13" s="69">
        <v>2082702</v>
      </c>
      <c r="B13" s="70" t="s">
        <v>60</v>
      </c>
      <c r="C13" s="128">
        <f t="shared" si="0"/>
        <v>0.11</v>
      </c>
      <c r="D13" s="128">
        <v>0.11</v>
      </c>
      <c r="E13" s="128"/>
    </row>
    <row r="14" spans="1:5">
      <c r="A14" s="69">
        <v>2082703</v>
      </c>
      <c r="B14" s="70" t="s">
        <v>61</v>
      </c>
      <c r="C14" s="128">
        <f t="shared" si="0"/>
        <v>0.22</v>
      </c>
      <c r="D14" s="128">
        <v>0.22</v>
      </c>
      <c r="E14" s="128"/>
    </row>
    <row r="15" spans="1:5">
      <c r="A15" s="69">
        <v>210</v>
      </c>
      <c r="B15" s="70" t="s">
        <v>62</v>
      </c>
      <c r="C15" s="128">
        <f t="shared" si="0"/>
        <v>13.65</v>
      </c>
      <c r="D15" s="128">
        <v>13.65</v>
      </c>
      <c r="E15" s="128"/>
    </row>
    <row r="16" spans="1:5">
      <c r="A16" s="69">
        <v>21011</v>
      </c>
      <c r="B16" s="70" t="s">
        <v>63</v>
      </c>
      <c r="C16" s="128">
        <f t="shared" si="0"/>
        <v>13.15</v>
      </c>
      <c r="D16" s="128">
        <f>D17+D18+D19</f>
        <v>13.15</v>
      </c>
      <c r="E16" s="128"/>
    </row>
    <row r="17" spans="1:5">
      <c r="A17" s="69">
        <v>2101102</v>
      </c>
      <c r="B17" s="70" t="s">
        <v>64</v>
      </c>
      <c r="C17" s="128">
        <f t="shared" si="0"/>
        <v>8.27</v>
      </c>
      <c r="D17" s="128">
        <v>8.27</v>
      </c>
      <c r="E17" s="128"/>
    </row>
    <row r="18" spans="1:5">
      <c r="A18" s="69">
        <v>2101103</v>
      </c>
      <c r="B18" s="70" t="s">
        <v>65</v>
      </c>
      <c r="C18" s="128">
        <f t="shared" si="0"/>
        <v>4.73</v>
      </c>
      <c r="D18" s="128">
        <v>4.73</v>
      </c>
      <c r="E18" s="128"/>
    </row>
    <row r="19" spans="1:5">
      <c r="A19" s="69">
        <v>2101199</v>
      </c>
      <c r="B19" s="70" t="s">
        <v>66</v>
      </c>
      <c r="C19" s="128">
        <f t="shared" si="0"/>
        <v>0.15</v>
      </c>
      <c r="D19" s="128">
        <v>0.15</v>
      </c>
      <c r="E19" s="128"/>
    </row>
    <row r="20" spans="1:5">
      <c r="A20" s="69">
        <v>21099</v>
      </c>
      <c r="B20" s="70" t="s">
        <v>67</v>
      </c>
      <c r="C20" s="128">
        <f t="shared" si="0"/>
        <v>0.5</v>
      </c>
      <c r="D20" s="128">
        <f>D21</f>
        <v>0.5</v>
      </c>
      <c r="E20" s="128"/>
    </row>
    <row r="21" spans="1:5">
      <c r="A21" s="69">
        <v>2109901</v>
      </c>
      <c r="B21" s="70" t="s">
        <v>68</v>
      </c>
      <c r="C21" s="128">
        <f t="shared" si="0"/>
        <v>0.5</v>
      </c>
      <c r="D21" s="128">
        <v>0.5</v>
      </c>
      <c r="E21" s="128"/>
    </row>
    <row r="22" spans="1:5">
      <c r="A22" s="69">
        <v>215</v>
      </c>
      <c r="B22" s="70" t="s">
        <v>69</v>
      </c>
      <c r="C22" s="128">
        <f t="shared" si="0"/>
        <v>158.3</v>
      </c>
      <c r="D22" s="128">
        <f>D23</f>
        <v>158.3</v>
      </c>
      <c r="E22" s="128"/>
    </row>
    <row r="23" spans="1:5">
      <c r="A23" s="69">
        <v>21507</v>
      </c>
      <c r="B23" s="70" t="s">
        <v>70</v>
      </c>
      <c r="C23" s="128">
        <f t="shared" si="0"/>
        <v>158.3</v>
      </c>
      <c r="D23" s="128">
        <f>D24</f>
        <v>158.3</v>
      </c>
      <c r="E23" s="128"/>
    </row>
    <row r="24" spans="1:5">
      <c r="A24" s="69">
        <v>2150701</v>
      </c>
      <c r="B24" s="70" t="s">
        <v>71</v>
      </c>
      <c r="C24" s="128">
        <f t="shared" si="0"/>
        <v>158.3</v>
      </c>
      <c r="D24" s="128">
        <v>158.3</v>
      </c>
      <c r="E24" s="128"/>
    </row>
    <row r="25" spans="1:5">
      <c r="A25" s="69">
        <v>221</v>
      </c>
      <c r="B25" s="70" t="s">
        <v>72</v>
      </c>
      <c r="C25" s="128">
        <f t="shared" si="0"/>
        <v>14.18</v>
      </c>
      <c r="D25" s="128">
        <f>D26</f>
        <v>14.18</v>
      </c>
      <c r="E25" s="128"/>
    </row>
    <row r="26" spans="1:5">
      <c r="A26" s="69">
        <v>22102</v>
      </c>
      <c r="B26" s="70" t="s">
        <v>73</v>
      </c>
      <c r="C26" s="128">
        <f t="shared" si="0"/>
        <v>14.18</v>
      </c>
      <c r="D26" s="128">
        <f>D27</f>
        <v>14.18</v>
      </c>
      <c r="E26" s="128"/>
    </row>
    <row r="27" spans="1:5">
      <c r="A27" s="69">
        <v>2210201</v>
      </c>
      <c r="B27" s="70" t="s">
        <v>74</v>
      </c>
      <c r="C27" s="128">
        <f t="shared" si="0"/>
        <v>14.18</v>
      </c>
      <c r="D27" s="128">
        <v>14.18</v>
      </c>
      <c r="E27" s="128"/>
    </row>
    <row r="28" ht="14.25" spans="1:5">
      <c r="A28" s="128"/>
      <c r="B28" s="75" t="s">
        <v>75</v>
      </c>
      <c r="C28" s="128"/>
      <c r="D28" s="128"/>
      <c r="E28" s="128"/>
    </row>
    <row r="29" spans="1:5">
      <c r="A29" s="129"/>
      <c r="B29" s="129"/>
      <c r="C29" s="129"/>
      <c r="D29" s="129"/>
      <c r="E29" s="129"/>
    </row>
    <row r="30" spans="1:5">
      <c r="A30" s="129"/>
      <c r="B30" s="129"/>
      <c r="C30" s="129"/>
      <c r="D30" s="129"/>
      <c r="E30" s="129"/>
    </row>
  </sheetData>
  <mergeCells count="8">
    <mergeCell ref="A1:E1"/>
    <mergeCell ref="A2:E2"/>
    <mergeCell ref="A3:E3"/>
    <mergeCell ref="A4:B4"/>
    <mergeCell ref="C4:E4"/>
    <mergeCell ref="C5:E5"/>
    <mergeCell ref="A5:A6"/>
    <mergeCell ref="B5:B6"/>
  </mergeCells>
  <printOptions horizontalCentered="1"/>
  <pageMargins left="0.0388888888888889" right="0.0388888888888889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3"/>
  <sheetViews>
    <sheetView topLeftCell="A4" workbookViewId="0">
      <selection activeCell="E13" sqref="E13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21.125" customWidth="1"/>
    <col min="5" max="5" width="12.625" customWidth="1"/>
    <col min="6" max="6" width="8.625" customWidth="1"/>
    <col min="7" max="7" width="8.375" customWidth="1"/>
    <col min="8" max="8" width="10.5" customWidth="1"/>
    <col min="9" max="9" width="8.625" customWidth="1"/>
    <col min="19" max="19" width="12.25" customWidth="1"/>
  </cols>
  <sheetData>
    <row r="1" ht="15" customHeight="1" spans="1:18">
      <c r="A1" s="94"/>
      <c r="B1" s="94"/>
      <c r="C1" s="95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</row>
    <row r="2" ht="27" customHeight="1" spans="1:19">
      <c r="A2" s="3" t="s">
        <v>76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1" customHeight="1" spans="1:19">
      <c r="A3" s="94"/>
      <c r="B3" s="94"/>
      <c r="C3" s="95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123" t="s">
        <v>46</v>
      </c>
    </row>
    <row r="4" ht="48" customHeight="1" spans="1:19">
      <c r="A4" s="97" t="s">
        <v>77</v>
      </c>
      <c r="B4" s="98"/>
      <c r="C4" s="97" t="s">
        <v>78</v>
      </c>
      <c r="D4" s="8" t="s">
        <v>79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ht="20.1" customHeight="1" spans="1:19">
      <c r="A5" s="99"/>
      <c r="B5" s="100"/>
      <c r="C5" s="101"/>
      <c r="D5" s="102" t="s">
        <v>80</v>
      </c>
      <c r="E5" s="51" t="s">
        <v>81</v>
      </c>
      <c r="F5" s="52"/>
      <c r="G5" s="52"/>
      <c r="H5" s="52"/>
      <c r="I5" s="52"/>
      <c r="J5" s="52"/>
      <c r="K5" s="52"/>
      <c r="L5" s="52"/>
      <c r="M5" s="52"/>
      <c r="N5" s="52"/>
      <c r="O5" s="54"/>
      <c r="P5" s="120" t="s">
        <v>82</v>
      </c>
      <c r="Q5" s="124"/>
      <c r="R5" s="124"/>
      <c r="S5" s="125"/>
    </row>
    <row r="6" ht="20.1" customHeight="1" spans="1:19">
      <c r="A6" s="103" t="s">
        <v>83</v>
      </c>
      <c r="B6" s="103" t="s">
        <v>84</v>
      </c>
      <c r="C6" s="101"/>
      <c r="D6" s="104"/>
      <c r="E6" s="7" t="s">
        <v>85</v>
      </c>
      <c r="F6" s="105" t="s">
        <v>86</v>
      </c>
      <c r="G6" s="106"/>
      <c r="H6" s="106"/>
      <c r="I6" s="106"/>
      <c r="J6" s="106"/>
      <c r="K6" s="106"/>
      <c r="L6" s="106"/>
      <c r="M6" s="121"/>
      <c r="N6" s="6" t="s">
        <v>87</v>
      </c>
      <c r="O6" s="6" t="s">
        <v>88</v>
      </c>
      <c r="P6" s="122"/>
      <c r="Q6" s="126"/>
      <c r="R6" s="126"/>
      <c r="S6" s="127"/>
    </row>
    <row r="7" ht="67.15" customHeight="1" spans="1:19">
      <c r="A7" s="107"/>
      <c r="B7" s="107"/>
      <c r="C7" s="99"/>
      <c r="D7" s="108"/>
      <c r="E7" s="11"/>
      <c r="F7" s="6" t="s">
        <v>51</v>
      </c>
      <c r="G7" s="6" t="s">
        <v>89</v>
      </c>
      <c r="H7" s="6" t="s">
        <v>90</v>
      </c>
      <c r="I7" s="6" t="s">
        <v>91</v>
      </c>
      <c r="J7" s="6" t="s">
        <v>92</v>
      </c>
      <c r="K7" s="6" t="s">
        <v>93</v>
      </c>
      <c r="L7" s="6" t="s">
        <v>94</v>
      </c>
      <c r="M7" s="6" t="s">
        <v>95</v>
      </c>
      <c r="N7" s="6"/>
      <c r="O7" s="6"/>
      <c r="P7" s="6" t="s">
        <v>51</v>
      </c>
      <c r="Q7" s="6" t="s">
        <v>96</v>
      </c>
      <c r="R7" s="6" t="s">
        <v>97</v>
      </c>
      <c r="S7" s="6" t="s">
        <v>98</v>
      </c>
    </row>
    <row r="8" ht="20.1" customHeight="1" spans="1:19">
      <c r="A8" s="109">
        <v>1</v>
      </c>
      <c r="B8" s="109">
        <v>2</v>
      </c>
      <c r="C8" s="110">
        <v>3</v>
      </c>
      <c r="D8" s="109">
        <v>4</v>
      </c>
      <c r="E8" s="109">
        <v>5</v>
      </c>
      <c r="F8" s="109">
        <v>6</v>
      </c>
      <c r="G8" s="109">
        <v>7</v>
      </c>
      <c r="H8" s="110">
        <v>8</v>
      </c>
      <c r="I8" s="109">
        <v>9</v>
      </c>
      <c r="J8" s="109">
        <v>10</v>
      </c>
      <c r="K8" s="109">
        <v>11</v>
      </c>
      <c r="L8" s="109">
        <v>12</v>
      </c>
      <c r="M8" s="110">
        <v>13</v>
      </c>
      <c r="N8" s="109">
        <v>14</v>
      </c>
      <c r="O8" s="109">
        <v>15</v>
      </c>
      <c r="P8" s="109">
        <v>16</v>
      </c>
      <c r="Q8" s="109">
        <v>17</v>
      </c>
      <c r="R8" s="110">
        <v>18</v>
      </c>
      <c r="S8" s="109">
        <v>19</v>
      </c>
    </row>
    <row r="9" ht="20.1" customHeight="1" spans="1:19">
      <c r="A9" s="111" t="s">
        <v>85</v>
      </c>
      <c r="B9" s="112"/>
      <c r="C9" s="113"/>
      <c r="D9" s="109">
        <f>E9</f>
        <v>216.06</v>
      </c>
      <c r="E9" s="109">
        <f>F9+P9</f>
        <v>216.06</v>
      </c>
      <c r="F9" s="109">
        <f>F10+F24+F52</f>
        <v>216.06</v>
      </c>
      <c r="G9" s="109">
        <f t="shared" ref="G9:M9" si="0">G10+G24+G52</f>
        <v>208.86</v>
      </c>
      <c r="H9" s="109">
        <f t="shared" si="0"/>
        <v>0</v>
      </c>
      <c r="I9" s="109">
        <f t="shared" si="0"/>
        <v>0</v>
      </c>
      <c r="J9" s="109">
        <f t="shared" si="0"/>
        <v>0</v>
      </c>
      <c r="K9" s="109">
        <f t="shared" si="0"/>
        <v>0</v>
      </c>
      <c r="L9" s="109">
        <f t="shared" si="0"/>
        <v>0</v>
      </c>
      <c r="M9" s="109">
        <f t="shared" si="0"/>
        <v>7.2</v>
      </c>
      <c r="N9" s="109"/>
      <c r="O9" s="109"/>
      <c r="P9" s="109"/>
      <c r="Q9" s="109"/>
      <c r="R9" s="109"/>
      <c r="S9" s="109"/>
    </row>
    <row r="10" ht="20.1" customHeight="1" spans="1:19">
      <c r="A10" s="114">
        <v>301</v>
      </c>
      <c r="B10" s="115" t="s">
        <v>99</v>
      </c>
      <c r="C10" s="116" t="s">
        <v>100</v>
      </c>
      <c r="D10" s="117">
        <f>E10</f>
        <v>200.8</v>
      </c>
      <c r="E10" s="117">
        <f>F10+P10</f>
        <v>200.8</v>
      </c>
      <c r="F10" s="117">
        <f>G10+H10+I10+J10+K10+L10+M10+N10+O10</f>
        <v>200.8</v>
      </c>
      <c r="G10" s="117">
        <f>SUM(G11:G23)</f>
        <v>200.8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/>
      <c r="O10" s="117"/>
      <c r="P10" s="117">
        <f>Q10+R10+S10</f>
        <v>0</v>
      </c>
      <c r="Q10" s="117"/>
      <c r="R10" s="117"/>
      <c r="S10" s="117"/>
    </row>
    <row r="11" ht="20.1" customHeight="1" spans="1:19">
      <c r="A11" s="118"/>
      <c r="B11" s="115" t="s">
        <v>101</v>
      </c>
      <c r="C11" s="119" t="s">
        <v>102</v>
      </c>
      <c r="D11" s="117">
        <f t="shared" ref="D11:D42" si="1">E11</f>
        <v>29.67</v>
      </c>
      <c r="E11" s="117">
        <f t="shared" ref="E11:E42" si="2">F11+P11</f>
        <v>29.67</v>
      </c>
      <c r="F11" s="117">
        <f t="shared" ref="F11:F42" si="3">G11+H11+I11+J11+K11+L11+M11+N11+O11</f>
        <v>29.67</v>
      </c>
      <c r="G11" s="117">
        <v>29.67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/>
      <c r="O11" s="117"/>
      <c r="P11" s="117">
        <f t="shared" ref="P11:P42" si="4">Q11+R11+S11</f>
        <v>0</v>
      </c>
      <c r="Q11" s="117"/>
      <c r="R11" s="117"/>
      <c r="S11" s="117"/>
    </row>
    <row r="12" ht="20.1" customHeight="1" spans="1:19">
      <c r="A12" s="118"/>
      <c r="B12" s="115" t="s">
        <v>103</v>
      </c>
      <c r="C12" s="119" t="s">
        <v>104</v>
      </c>
      <c r="D12" s="117">
        <f t="shared" si="1"/>
        <v>94.78</v>
      </c>
      <c r="E12" s="117">
        <f t="shared" si="2"/>
        <v>94.78</v>
      </c>
      <c r="F12" s="117">
        <f t="shared" si="3"/>
        <v>94.78</v>
      </c>
      <c r="G12" s="117">
        <v>94.78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/>
      <c r="O12" s="117"/>
      <c r="P12" s="117">
        <f t="shared" si="4"/>
        <v>0</v>
      </c>
      <c r="Q12" s="117"/>
      <c r="R12" s="117"/>
      <c r="S12" s="117"/>
    </row>
    <row r="13" ht="20.1" customHeight="1" spans="1:19">
      <c r="A13" s="118"/>
      <c r="B13" s="115" t="s">
        <v>105</v>
      </c>
      <c r="C13" s="119" t="s">
        <v>106</v>
      </c>
      <c r="D13" s="117">
        <f t="shared" si="1"/>
        <v>2.47</v>
      </c>
      <c r="E13" s="117">
        <f t="shared" si="2"/>
        <v>2.47</v>
      </c>
      <c r="F13" s="117">
        <f t="shared" si="3"/>
        <v>2.47</v>
      </c>
      <c r="G13" s="117">
        <v>2.47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/>
      <c r="O13" s="117"/>
      <c r="P13" s="117">
        <f t="shared" si="4"/>
        <v>0</v>
      </c>
      <c r="Q13" s="117"/>
      <c r="R13" s="117"/>
      <c r="S13" s="117"/>
    </row>
    <row r="14" ht="20.1" customHeight="1" spans="1:19">
      <c r="A14" s="118"/>
      <c r="B14" s="115" t="s">
        <v>107</v>
      </c>
      <c r="C14" s="119" t="s">
        <v>108</v>
      </c>
      <c r="D14" s="117">
        <f t="shared" si="1"/>
        <v>0</v>
      </c>
      <c r="E14" s="117">
        <f t="shared" si="2"/>
        <v>0</v>
      </c>
      <c r="F14" s="117">
        <f t="shared" si="3"/>
        <v>0</v>
      </c>
      <c r="G14" s="117"/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/>
      <c r="O14" s="117"/>
      <c r="P14" s="117">
        <f t="shared" si="4"/>
        <v>0</v>
      </c>
      <c r="Q14" s="117"/>
      <c r="R14" s="117"/>
      <c r="S14" s="117"/>
    </row>
    <row r="15" ht="20.1" customHeight="1" spans="1:19">
      <c r="A15" s="118"/>
      <c r="B15" s="115" t="s">
        <v>109</v>
      </c>
      <c r="C15" s="119" t="s">
        <v>110</v>
      </c>
      <c r="D15" s="117">
        <f t="shared" si="1"/>
        <v>23.83</v>
      </c>
      <c r="E15" s="117">
        <f t="shared" si="2"/>
        <v>23.83</v>
      </c>
      <c r="F15" s="117">
        <f t="shared" si="3"/>
        <v>23.83</v>
      </c>
      <c r="G15" s="117">
        <v>23.83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/>
      <c r="O15" s="117"/>
      <c r="P15" s="117">
        <f t="shared" si="4"/>
        <v>0</v>
      </c>
      <c r="Q15" s="117"/>
      <c r="R15" s="117"/>
      <c r="S15" s="117"/>
    </row>
    <row r="16" ht="20.1" customHeight="1" spans="1:19">
      <c r="A16" s="118"/>
      <c r="B16" s="115" t="s">
        <v>111</v>
      </c>
      <c r="C16" s="119" t="s">
        <v>112</v>
      </c>
      <c r="D16" s="117">
        <f t="shared" si="1"/>
        <v>21.66</v>
      </c>
      <c r="E16" s="117">
        <f t="shared" si="2"/>
        <v>21.66</v>
      </c>
      <c r="F16" s="117">
        <f t="shared" si="3"/>
        <v>21.66</v>
      </c>
      <c r="G16" s="117">
        <v>21.66</v>
      </c>
      <c r="H16" s="117">
        <v>0</v>
      </c>
      <c r="I16" s="117">
        <v>0</v>
      </c>
      <c r="J16" s="117">
        <v>0</v>
      </c>
      <c r="K16" s="117">
        <v>0</v>
      </c>
      <c r="L16" s="117">
        <v>0</v>
      </c>
      <c r="M16" s="117">
        <v>0</v>
      </c>
      <c r="N16" s="117"/>
      <c r="O16" s="117"/>
      <c r="P16" s="117">
        <f t="shared" si="4"/>
        <v>0</v>
      </c>
      <c r="Q16" s="117"/>
      <c r="R16" s="117"/>
      <c r="S16" s="117"/>
    </row>
    <row r="17" ht="20.1" customHeight="1" spans="1:19">
      <c r="A17" s="118"/>
      <c r="B17" s="115" t="s">
        <v>113</v>
      </c>
      <c r="C17" s="119" t="s">
        <v>114</v>
      </c>
      <c r="D17" s="117">
        <f t="shared" si="1"/>
        <v>0</v>
      </c>
      <c r="E17" s="117">
        <f t="shared" si="2"/>
        <v>0</v>
      </c>
      <c r="F17" s="117">
        <f t="shared" si="3"/>
        <v>0</v>
      </c>
      <c r="G17" s="117"/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/>
      <c r="O17" s="117"/>
      <c r="P17" s="117">
        <f t="shared" si="4"/>
        <v>0</v>
      </c>
      <c r="Q17" s="117"/>
      <c r="R17" s="117"/>
      <c r="S17" s="117"/>
    </row>
    <row r="18" ht="20.1" customHeight="1" spans="1:19">
      <c r="A18" s="118"/>
      <c r="B18" s="115" t="s">
        <v>115</v>
      </c>
      <c r="C18" s="119" t="s">
        <v>116</v>
      </c>
      <c r="D18" s="117">
        <f t="shared" si="1"/>
        <v>8.27</v>
      </c>
      <c r="E18" s="117">
        <f t="shared" si="2"/>
        <v>8.27</v>
      </c>
      <c r="F18" s="117">
        <f t="shared" si="3"/>
        <v>8.27</v>
      </c>
      <c r="G18" s="117">
        <v>8.27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/>
      <c r="O18" s="117"/>
      <c r="P18" s="117">
        <f t="shared" si="4"/>
        <v>0</v>
      </c>
      <c r="Q18" s="117"/>
      <c r="R18" s="117"/>
      <c r="S18" s="117"/>
    </row>
    <row r="19" ht="20.1" customHeight="1" spans="1:19">
      <c r="A19" s="118"/>
      <c r="B19" s="115" t="s">
        <v>117</v>
      </c>
      <c r="C19" s="119" t="s">
        <v>118</v>
      </c>
      <c r="D19" s="117">
        <f t="shared" si="1"/>
        <v>4.73</v>
      </c>
      <c r="E19" s="117">
        <f t="shared" si="2"/>
        <v>4.73</v>
      </c>
      <c r="F19" s="117">
        <f t="shared" si="3"/>
        <v>4.73</v>
      </c>
      <c r="G19" s="117">
        <v>4.73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/>
      <c r="O19" s="117"/>
      <c r="P19" s="117">
        <f t="shared" si="4"/>
        <v>0</v>
      </c>
      <c r="Q19" s="117"/>
      <c r="R19" s="117"/>
      <c r="S19" s="117"/>
    </row>
    <row r="20" ht="20.1" customHeight="1" spans="1:19">
      <c r="A20" s="118"/>
      <c r="B20" s="115" t="s">
        <v>119</v>
      </c>
      <c r="C20" s="119" t="s">
        <v>120</v>
      </c>
      <c r="D20" s="117">
        <f t="shared" si="1"/>
        <v>1.21</v>
      </c>
      <c r="E20" s="117">
        <f t="shared" si="2"/>
        <v>1.21</v>
      </c>
      <c r="F20" s="117">
        <f t="shared" si="3"/>
        <v>1.21</v>
      </c>
      <c r="G20" s="117">
        <v>1.21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7"/>
      <c r="O20" s="117"/>
      <c r="P20" s="117">
        <f t="shared" si="4"/>
        <v>0</v>
      </c>
      <c r="Q20" s="117"/>
      <c r="R20" s="117"/>
      <c r="S20" s="117"/>
    </row>
    <row r="21" ht="20.1" customHeight="1" spans="1:19">
      <c r="A21" s="118"/>
      <c r="B21" s="115" t="s">
        <v>121</v>
      </c>
      <c r="C21" s="119" t="s">
        <v>122</v>
      </c>
      <c r="D21" s="117">
        <f t="shared" si="1"/>
        <v>14.18</v>
      </c>
      <c r="E21" s="117">
        <f t="shared" si="2"/>
        <v>14.18</v>
      </c>
      <c r="F21" s="117">
        <f t="shared" si="3"/>
        <v>14.18</v>
      </c>
      <c r="G21" s="117">
        <v>14.18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/>
      <c r="O21" s="117"/>
      <c r="P21" s="117">
        <f t="shared" si="4"/>
        <v>0</v>
      </c>
      <c r="Q21" s="117"/>
      <c r="R21" s="117"/>
      <c r="S21" s="117"/>
    </row>
    <row r="22" ht="20.1" customHeight="1" spans="1:19">
      <c r="A22" s="118"/>
      <c r="B22" s="115" t="s">
        <v>123</v>
      </c>
      <c r="C22" s="119" t="s">
        <v>124</v>
      </c>
      <c r="D22" s="117">
        <f t="shared" si="1"/>
        <v>0</v>
      </c>
      <c r="E22" s="117">
        <f t="shared" si="2"/>
        <v>0</v>
      </c>
      <c r="F22" s="117">
        <f t="shared" si="3"/>
        <v>0</v>
      </c>
      <c r="G22" s="117"/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/>
      <c r="O22" s="117"/>
      <c r="P22" s="117">
        <f t="shared" si="4"/>
        <v>0</v>
      </c>
      <c r="Q22" s="117"/>
      <c r="R22" s="117"/>
      <c r="S22" s="117"/>
    </row>
    <row r="23" ht="20.1" customHeight="1" spans="1:19">
      <c r="A23" s="118"/>
      <c r="B23" s="115" t="s">
        <v>125</v>
      </c>
      <c r="C23" s="119" t="s">
        <v>126</v>
      </c>
      <c r="D23" s="117">
        <f t="shared" si="1"/>
        <v>0</v>
      </c>
      <c r="E23" s="117">
        <f t="shared" si="2"/>
        <v>0</v>
      </c>
      <c r="F23" s="117">
        <f t="shared" si="3"/>
        <v>0</v>
      </c>
      <c r="G23" s="117"/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/>
      <c r="O23" s="117"/>
      <c r="P23" s="117">
        <f t="shared" si="4"/>
        <v>0</v>
      </c>
      <c r="Q23" s="117"/>
      <c r="R23" s="117"/>
      <c r="S23" s="117"/>
    </row>
    <row r="24" ht="20.1" customHeight="1" spans="1:19">
      <c r="A24" s="114">
        <v>302</v>
      </c>
      <c r="B24" s="115"/>
      <c r="C24" s="116" t="s">
        <v>127</v>
      </c>
      <c r="D24" s="117">
        <f t="shared" si="1"/>
        <v>14.31</v>
      </c>
      <c r="E24" s="117">
        <f t="shared" si="2"/>
        <v>14.31</v>
      </c>
      <c r="F24" s="117">
        <f>SUM(F25:F51)</f>
        <v>14.31</v>
      </c>
      <c r="G24" s="117">
        <f t="shared" ref="G24:M24" si="5">SUM(G25:G51)</f>
        <v>7.56</v>
      </c>
      <c r="H24" s="117">
        <f t="shared" si="5"/>
        <v>0</v>
      </c>
      <c r="I24" s="117">
        <f t="shared" si="5"/>
        <v>0</v>
      </c>
      <c r="J24" s="117">
        <f t="shared" si="5"/>
        <v>0</v>
      </c>
      <c r="K24" s="117">
        <f t="shared" si="5"/>
        <v>0</v>
      </c>
      <c r="L24" s="117">
        <f t="shared" si="5"/>
        <v>0</v>
      </c>
      <c r="M24" s="117">
        <f t="shared" si="5"/>
        <v>6.75</v>
      </c>
      <c r="N24" s="117"/>
      <c r="O24" s="117"/>
      <c r="P24" s="117">
        <f t="shared" si="4"/>
        <v>0</v>
      </c>
      <c r="Q24" s="117"/>
      <c r="R24" s="117"/>
      <c r="S24" s="117"/>
    </row>
    <row r="25" ht="20.1" customHeight="1" spans="1:19">
      <c r="A25" s="118"/>
      <c r="B25" s="115" t="s">
        <v>101</v>
      </c>
      <c r="C25" s="119" t="s">
        <v>128</v>
      </c>
      <c r="D25" s="117">
        <f t="shared" si="1"/>
        <v>4.56</v>
      </c>
      <c r="E25" s="117">
        <f t="shared" si="2"/>
        <v>4.56</v>
      </c>
      <c r="F25" s="117">
        <f t="shared" si="3"/>
        <v>4.56</v>
      </c>
      <c r="G25" s="117">
        <v>4.56</v>
      </c>
      <c r="H25" s="117">
        <v>0</v>
      </c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/>
      <c r="O25" s="117"/>
      <c r="P25" s="117">
        <f t="shared" si="4"/>
        <v>0</v>
      </c>
      <c r="Q25" s="117"/>
      <c r="R25" s="117"/>
      <c r="S25" s="117"/>
    </row>
    <row r="26" ht="20.1" customHeight="1" spans="1:19">
      <c r="A26" s="118"/>
      <c r="B26" s="115" t="s">
        <v>103</v>
      </c>
      <c r="C26" s="119" t="s">
        <v>129</v>
      </c>
      <c r="D26" s="117">
        <f t="shared" si="1"/>
        <v>0</v>
      </c>
      <c r="E26" s="117">
        <f t="shared" si="2"/>
        <v>0</v>
      </c>
      <c r="F26" s="117">
        <f t="shared" si="3"/>
        <v>0</v>
      </c>
      <c r="G26" s="117"/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/>
      <c r="O26" s="117"/>
      <c r="P26" s="117">
        <f t="shared" si="4"/>
        <v>0</v>
      </c>
      <c r="Q26" s="117"/>
      <c r="R26" s="117"/>
      <c r="S26" s="117"/>
    </row>
    <row r="27" ht="20.1" customHeight="1" spans="1:19">
      <c r="A27" s="118"/>
      <c r="B27" s="115" t="s">
        <v>105</v>
      </c>
      <c r="C27" s="119" t="s">
        <v>130</v>
      </c>
      <c r="D27" s="117">
        <f t="shared" si="1"/>
        <v>0</v>
      </c>
      <c r="E27" s="117">
        <f t="shared" si="2"/>
        <v>0</v>
      </c>
      <c r="F27" s="117">
        <f t="shared" si="3"/>
        <v>0</v>
      </c>
      <c r="G27" s="117"/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/>
      <c r="O27" s="117"/>
      <c r="P27" s="117">
        <f t="shared" si="4"/>
        <v>0</v>
      </c>
      <c r="Q27" s="117"/>
      <c r="R27" s="117"/>
      <c r="S27" s="117"/>
    </row>
    <row r="28" ht="20.1" customHeight="1" spans="1:19">
      <c r="A28" s="118"/>
      <c r="B28" s="115" t="s">
        <v>131</v>
      </c>
      <c r="C28" s="119" t="s">
        <v>132</v>
      </c>
      <c r="D28" s="117">
        <f t="shared" si="1"/>
        <v>0</v>
      </c>
      <c r="E28" s="117">
        <f t="shared" si="2"/>
        <v>0</v>
      </c>
      <c r="F28" s="117">
        <f t="shared" si="3"/>
        <v>0</v>
      </c>
      <c r="G28" s="117"/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/>
      <c r="O28" s="117"/>
      <c r="P28" s="117">
        <f t="shared" si="4"/>
        <v>0</v>
      </c>
      <c r="Q28" s="117"/>
      <c r="R28" s="117"/>
      <c r="S28" s="117"/>
    </row>
    <row r="29" ht="20.1" customHeight="1" spans="1:19">
      <c r="A29" s="118"/>
      <c r="B29" s="115" t="s">
        <v>133</v>
      </c>
      <c r="C29" s="119" t="s">
        <v>134</v>
      </c>
      <c r="D29" s="117">
        <f t="shared" si="1"/>
        <v>0</v>
      </c>
      <c r="E29" s="117">
        <f t="shared" si="2"/>
        <v>0</v>
      </c>
      <c r="F29" s="117">
        <f t="shared" si="3"/>
        <v>0</v>
      </c>
      <c r="G29" s="117"/>
      <c r="H29" s="117">
        <v>0</v>
      </c>
      <c r="I29" s="117">
        <v>0</v>
      </c>
      <c r="J29" s="117">
        <v>0</v>
      </c>
      <c r="K29" s="117">
        <v>0</v>
      </c>
      <c r="L29" s="117">
        <v>0</v>
      </c>
      <c r="M29" s="117">
        <v>0</v>
      </c>
      <c r="N29" s="117"/>
      <c r="O29" s="117"/>
      <c r="P29" s="117">
        <f t="shared" si="4"/>
        <v>0</v>
      </c>
      <c r="Q29" s="117"/>
      <c r="R29" s="117"/>
      <c r="S29" s="117"/>
    </row>
    <row r="30" ht="20.1" customHeight="1" spans="1:19">
      <c r="A30" s="118"/>
      <c r="B30" s="115" t="s">
        <v>107</v>
      </c>
      <c r="C30" s="119" t="s">
        <v>135</v>
      </c>
      <c r="D30" s="117">
        <f t="shared" si="1"/>
        <v>0</v>
      </c>
      <c r="E30" s="117">
        <f t="shared" si="2"/>
        <v>0</v>
      </c>
      <c r="F30" s="117">
        <f t="shared" si="3"/>
        <v>0</v>
      </c>
      <c r="G30" s="117"/>
      <c r="H30" s="117">
        <v>0</v>
      </c>
      <c r="I30" s="117">
        <v>0</v>
      </c>
      <c r="J30" s="117">
        <v>0</v>
      </c>
      <c r="K30" s="117">
        <v>0</v>
      </c>
      <c r="L30" s="117">
        <v>0</v>
      </c>
      <c r="M30" s="117">
        <v>0</v>
      </c>
      <c r="N30" s="117"/>
      <c r="O30" s="117"/>
      <c r="P30" s="117">
        <f t="shared" si="4"/>
        <v>0</v>
      </c>
      <c r="Q30" s="117"/>
      <c r="R30" s="117"/>
      <c r="S30" s="117"/>
    </row>
    <row r="31" ht="20.1" customHeight="1" spans="1:19">
      <c r="A31" s="118"/>
      <c r="B31" s="115" t="s">
        <v>109</v>
      </c>
      <c r="C31" s="119" t="s">
        <v>136</v>
      </c>
      <c r="D31" s="117">
        <f t="shared" si="1"/>
        <v>0</v>
      </c>
      <c r="E31" s="117">
        <f t="shared" si="2"/>
        <v>0</v>
      </c>
      <c r="F31" s="117">
        <f t="shared" si="3"/>
        <v>0</v>
      </c>
      <c r="G31" s="117"/>
      <c r="H31" s="117">
        <v>0</v>
      </c>
      <c r="I31" s="117">
        <v>0</v>
      </c>
      <c r="J31" s="117">
        <v>0</v>
      </c>
      <c r="K31" s="117">
        <v>0</v>
      </c>
      <c r="L31" s="117">
        <v>0</v>
      </c>
      <c r="M31" s="117">
        <v>0</v>
      </c>
      <c r="N31" s="117"/>
      <c r="O31" s="117"/>
      <c r="P31" s="117">
        <f t="shared" si="4"/>
        <v>0</v>
      </c>
      <c r="Q31" s="117"/>
      <c r="R31" s="117"/>
      <c r="S31" s="117"/>
    </row>
    <row r="32" ht="20.1" customHeight="1" spans="1:19">
      <c r="A32" s="118"/>
      <c r="B32" s="115" t="s">
        <v>111</v>
      </c>
      <c r="C32" s="119" t="s">
        <v>137</v>
      </c>
      <c r="D32" s="117">
        <f t="shared" si="1"/>
        <v>0</v>
      </c>
      <c r="E32" s="117">
        <f t="shared" si="2"/>
        <v>0</v>
      </c>
      <c r="F32" s="117">
        <f t="shared" si="3"/>
        <v>0</v>
      </c>
      <c r="G32" s="117"/>
      <c r="H32" s="117">
        <v>0</v>
      </c>
      <c r="I32" s="117">
        <v>0</v>
      </c>
      <c r="J32" s="117">
        <v>0</v>
      </c>
      <c r="K32" s="117">
        <v>0</v>
      </c>
      <c r="L32" s="117">
        <v>0</v>
      </c>
      <c r="M32" s="117">
        <v>0</v>
      </c>
      <c r="N32" s="117"/>
      <c r="O32" s="117"/>
      <c r="P32" s="117">
        <f t="shared" si="4"/>
        <v>0</v>
      </c>
      <c r="Q32" s="117"/>
      <c r="R32" s="117"/>
      <c r="S32" s="117"/>
    </row>
    <row r="33" ht="20.1" customHeight="1" spans="1:19">
      <c r="A33" s="118"/>
      <c r="B33" s="115" t="s">
        <v>113</v>
      </c>
      <c r="C33" s="119" t="s">
        <v>138</v>
      </c>
      <c r="D33" s="117">
        <f t="shared" si="1"/>
        <v>0</v>
      </c>
      <c r="E33" s="117">
        <f t="shared" si="2"/>
        <v>0</v>
      </c>
      <c r="F33" s="117">
        <f t="shared" si="3"/>
        <v>0</v>
      </c>
      <c r="G33" s="117"/>
      <c r="H33" s="117">
        <v>0</v>
      </c>
      <c r="I33" s="117">
        <v>0</v>
      </c>
      <c r="J33" s="117">
        <v>0</v>
      </c>
      <c r="K33" s="117">
        <v>0</v>
      </c>
      <c r="L33" s="117">
        <v>0</v>
      </c>
      <c r="M33" s="117">
        <v>0</v>
      </c>
      <c r="N33" s="117"/>
      <c r="O33" s="117"/>
      <c r="P33" s="117">
        <f t="shared" si="4"/>
        <v>0</v>
      </c>
      <c r="Q33" s="117"/>
      <c r="R33" s="117"/>
      <c r="S33" s="117"/>
    </row>
    <row r="34" ht="20.1" customHeight="1" spans="1:19">
      <c r="A34" s="118"/>
      <c r="B34" s="115" t="s">
        <v>117</v>
      </c>
      <c r="C34" s="119" t="s">
        <v>139</v>
      </c>
      <c r="D34" s="117">
        <f t="shared" si="1"/>
        <v>0</v>
      </c>
      <c r="E34" s="117">
        <f t="shared" si="2"/>
        <v>0</v>
      </c>
      <c r="F34" s="117">
        <f t="shared" si="3"/>
        <v>0</v>
      </c>
      <c r="G34" s="117"/>
      <c r="H34" s="117">
        <v>0</v>
      </c>
      <c r="I34" s="117">
        <v>0</v>
      </c>
      <c r="J34" s="117">
        <v>0</v>
      </c>
      <c r="K34" s="117">
        <v>0</v>
      </c>
      <c r="L34" s="117">
        <v>0</v>
      </c>
      <c r="M34" s="117">
        <v>0</v>
      </c>
      <c r="N34" s="117"/>
      <c r="O34" s="117"/>
      <c r="P34" s="117">
        <f t="shared" si="4"/>
        <v>0</v>
      </c>
      <c r="Q34" s="117"/>
      <c r="R34" s="117"/>
      <c r="S34" s="117"/>
    </row>
    <row r="35" ht="20.1" customHeight="1" spans="1:19">
      <c r="A35" s="118"/>
      <c r="B35" s="115" t="s">
        <v>119</v>
      </c>
      <c r="C35" s="119" t="s">
        <v>140</v>
      </c>
      <c r="D35" s="117">
        <f t="shared" si="1"/>
        <v>0</v>
      </c>
      <c r="E35" s="117">
        <f t="shared" si="2"/>
        <v>0</v>
      </c>
      <c r="F35" s="117">
        <f t="shared" si="3"/>
        <v>0</v>
      </c>
      <c r="G35" s="117"/>
      <c r="H35" s="117">
        <v>0</v>
      </c>
      <c r="I35" s="117">
        <v>0</v>
      </c>
      <c r="J35" s="117">
        <v>0</v>
      </c>
      <c r="K35" s="117">
        <v>0</v>
      </c>
      <c r="L35" s="117">
        <v>0</v>
      </c>
      <c r="M35" s="117">
        <v>0</v>
      </c>
      <c r="N35" s="117"/>
      <c r="O35" s="117"/>
      <c r="P35" s="117">
        <f t="shared" si="4"/>
        <v>0</v>
      </c>
      <c r="Q35" s="117"/>
      <c r="R35" s="117"/>
      <c r="S35" s="117"/>
    </row>
    <row r="36" ht="20.1" customHeight="1" spans="1:19">
      <c r="A36" s="118"/>
      <c r="B36" s="115" t="s">
        <v>121</v>
      </c>
      <c r="C36" s="119" t="s">
        <v>141</v>
      </c>
      <c r="D36" s="117">
        <f t="shared" si="1"/>
        <v>0</v>
      </c>
      <c r="E36" s="117">
        <f t="shared" si="2"/>
        <v>0</v>
      </c>
      <c r="F36" s="117">
        <f t="shared" si="3"/>
        <v>0</v>
      </c>
      <c r="G36" s="117"/>
      <c r="H36" s="117">
        <v>0</v>
      </c>
      <c r="I36" s="117">
        <v>0</v>
      </c>
      <c r="J36" s="117">
        <v>0</v>
      </c>
      <c r="K36" s="117">
        <v>0</v>
      </c>
      <c r="L36" s="117">
        <v>0</v>
      </c>
      <c r="M36" s="117">
        <v>0</v>
      </c>
      <c r="N36" s="117"/>
      <c r="O36" s="117"/>
      <c r="P36" s="117">
        <f t="shared" si="4"/>
        <v>0</v>
      </c>
      <c r="Q36" s="117"/>
      <c r="R36" s="117"/>
      <c r="S36" s="117"/>
    </row>
    <row r="37" ht="14.25" spans="1:19">
      <c r="A37" s="118"/>
      <c r="B37" s="115" t="s">
        <v>123</v>
      </c>
      <c r="C37" s="119" t="s">
        <v>142</v>
      </c>
      <c r="D37" s="117">
        <f t="shared" si="1"/>
        <v>0</v>
      </c>
      <c r="E37" s="117">
        <f t="shared" si="2"/>
        <v>0</v>
      </c>
      <c r="F37" s="117">
        <f t="shared" si="3"/>
        <v>0</v>
      </c>
      <c r="G37" s="117"/>
      <c r="H37" s="117">
        <v>0</v>
      </c>
      <c r="I37" s="117">
        <v>0</v>
      </c>
      <c r="J37" s="117">
        <v>0</v>
      </c>
      <c r="K37" s="117">
        <v>0</v>
      </c>
      <c r="L37" s="117">
        <v>0</v>
      </c>
      <c r="M37" s="117">
        <v>0</v>
      </c>
      <c r="N37" s="117"/>
      <c r="O37" s="117"/>
      <c r="P37" s="117">
        <f t="shared" si="4"/>
        <v>0</v>
      </c>
      <c r="Q37" s="117"/>
      <c r="R37" s="117"/>
      <c r="S37" s="117"/>
    </row>
    <row r="38" ht="14.25" spans="1:19">
      <c r="A38" s="118"/>
      <c r="B38" s="115" t="s">
        <v>143</v>
      </c>
      <c r="C38" s="119" t="s">
        <v>144</v>
      </c>
      <c r="D38" s="117">
        <f t="shared" si="1"/>
        <v>0</v>
      </c>
      <c r="E38" s="117">
        <f t="shared" si="2"/>
        <v>0</v>
      </c>
      <c r="F38" s="117">
        <f t="shared" si="3"/>
        <v>0</v>
      </c>
      <c r="G38" s="117"/>
      <c r="H38" s="117">
        <v>0</v>
      </c>
      <c r="I38" s="117">
        <v>0</v>
      </c>
      <c r="J38" s="117">
        <v>0</v>
      </c>
      <c r="K38" s="117">
        <v>0</v>
      </c>
      <c r="L38" s="117">
        <v>0</v>
      </c>
      <c r="M38" s="117">
        <v>0</v>
      </c>
      <c r="N38" s="117"/>
      <c r="O38" s="117"/>
      <c r="P38" s="117">
        <f t="shared" si="4"/>
        <v>0</v>
      </c>
      <c r="Q38" s="117"/>
      <c r="R38" s="117"/>
      <c r="S38" s="117"/>
    </row>
    <row r="39" ht="14.25" spans="1:19">
      <c r="A39" s="118"/>
      <c r="B39" s="115" t="s">
        <v>145</v>
      </c>
      <c r="C39" s="119" t="s">
        <v>146</v>
      </c>
      <c r="D39" s="117">
        <f t="shared" si="1"/>
        <v>0</v>
      </c>
      <c r="E39" s="117">
        <f t="shared" si="2"/>
        <v>0</v>
      </c>
      <c r="F39" s="117">
        <f t="shared" si="3"/>
        <v>0</v>
      </c>
      <c r="G39" s="117"/>
      <c r="H39" s="117">
        <v>0</v>
      </c>
      <c r="I39" s="117">
        <v>0</v>
      </c>
      <c r="J39" s="117">
        <v>0</v>
      </c>
      <c r="K39" s="117">
        <v>0</v>
      </c>
      <c r="L39" s="117">
        <v>0</v>
      </c>
      <c r="M39" s="117">
        <v>0</v>
      </c>
      <c r="N39" s="117"/>
      <c r="O39" s="117"/>
      <c r="P39" s="117">
        <f t="shared" si="4"/>
        <v>0</v>
      </c>
      <c r="Q39" s="117"/>
      <c r="R39" s="117"/>
      <c r="S39" s="117"/>
    </row>
    <row r="40" ht="14.25" spans="1:19">
      <c r="A40" s="118"/>
      <c r="B40" s="115" t="s">
        <v>147</v>
      </c>
      <c r="C40" s="119" t="s">
        <v>148</v>
      </c>
      <c r="D40" s="117">
        <f t="shared" si="1"/>
        <v>0</v>
      </c>
      <c r="E40" s="117">
        <f t="shared" si="2"/>
        <v>0</v>
      </c>
      <c r="F40" s="117">
        <f t="shared" si="3"/>
        <v>0</v>
      </c>
      <c r="G40" s="117"/>
      <c r="H40" s="117">
        <v>0</v>
      </c>
      <c r="I40" s="117">
        <v>0</v>
      </c>
      <c r="J40" s="117">
        <v>0</v>
      </c>
      <c r="K40" s="117">
        <v>0</v>
      </c>
      <c r="L40" s="117">
        <v>0</v>
      </c>
      <c r="M40" s="117">
        <v>0</v>
      </c>
      <c r="N40" s="117"/>
      <c r="O40" s="117"/>
      <c r="P40" s="117">
        <f t="shared" si="4"/>
        <v>0</v>
      </c>
      <c r="Q40" s="117"/>
      <c r="R40" s="117"/>
      <c r="S40" s="117"/>
    </row>
    <row r="41" ht="14.25" spans="1:19">
      <c r="A41" s="118"/>
      <c r="B41" s="115" t="s">
        <v>149</v>
      </c>
      <c r="C41" s="119" t="s">
        <v>150</v>
      </c>
      <c r="D41" s="117">
        <f t="shared" si="1"/>
        <v>0</v>
      </c>
      <c r="E41" s="117">
        <f t="shared" si="2"/>
        <v>0</v>
      </c>
      <c r="F41" s="117">
        <f t="shared" si="3"/>
        <v>0</v>
      </c>
      <c r="G41" s="117"/>
      <c r="H41" s="117">
        <v>0</v>
      </c>
      <c r="I41" s="117">
        <v>0</v>
      </c>
      <c r="J41" s="117">
        <v>0</v>
      </c>
      <c r="K41" s="117">
        <v>0</v>
      </c>
      <c r="L41" s="117">
        <v>0</v>
      </c>
      <c r="M41" s="117">
        <v>0</v>
      </c>
      <c r="N41" s="117"/>
      <c r="O41" s="117"/>
      <c r="P41" s="117">
        <f t="shared" si="4"/>
        <v>0</v>
      </c>
      <c r="Q41" s="117"/>
      <c r="R41" s="117"/>
      <c r="S41" s="117"/>
    </row>
    <row r="42" ht="14.25" spans="1:19">
      <c r="A42" s="118"/>
      <c r="B42" s="115" t="s">
        <v>151</v>
      </c>
      <c r="C42" s="119" t="s">
        <v>152</v>
      </c>
      <c r="D42" s="117">
        <f t="shared" si="1"/>
        <v>0</v>
      </c>
      <c r="E42" s="117">
        <f t="shared" si="2"/>
        <v>0</v>
      </c>
      <c r="F42" s="117">
        <f t="shared" si="3"/>
        <v>0</v>
      </c>
      <c r="G42" s="117"/>
      <c r="H42" s="117">
        <v>0</v>
      </c>
      <c r="I42" s="117">
        <v>0</v>
      </c>
      <c r="J42" s="117">
        <v>0</v>
      </c>
      <c r="K42" s="117">
        <v>0</v>
      </c>
      <c r="L42" s="117">
        <v>0</v>
      </c>
      <c r="M42" s="117">
        <v>0</v>
      </c>
      <c r="N42" s="117"/>
      <c r="O42" s="117"/>
      <c r="P42" s="117">
        <f t="shared" si="4"/>
        <v>0</v>
      </c>
      <c r="Q42" s="117"/>
      <c r="R42" s="117"/>
      <c r="S42" s="117"/>
    </row>
    <row r="43" ht="14.25" spans="1:19">
      <c r="A43" s="118"/>
      <c r="B43" s="115" t="s">
        <v>153</v>
      </c>
      <c r="C43" s="119" t="s">
        <v>154</v>
      </c>
      <c r="D43" s="117">
        <f t="shared" ref="D43:D63" si="6">E43</f>
        <v>0</v>
      </c>
      <c r="E43" s="117">
        <f t="shared" ref="E43:E63" si="7">F43+P43</f>
        <v>0</v>
      </c>
      <c r="F43" s="117">
        <f t="shared" ref="F43:F63" si="8">G43+H43+I43+J43+K43+L43+M43+N43+O43</f>
        <v>0</v>
      </c>
      <c r="G43" s="117"/>
      <c r="H43" s="117">
        <v>0</v>
      </c>
      <c r="I43" s="117">
        <v>0</v>
      </c>
      <c r="J43" s="117">
        <v>0</v>
      </c>
      <c r="K43" s="117">
        <v>0</v>
      </c>
      <c r="L43" s="117">
        <v>0</v>
      </c>
      <c r="M43" s="117">
        <v>0</v>
      </c>
      <c r="N43" s="117"/>
      <c r="O43" s="117"/>
      <c r="P43" s="117">
        <f t="shared" ref="P43:P63" si="9">Q43+R43+S43</f>
        <v>0</v>
      </c>
      <c r="Q43" s="117"/>
      <c r="R43" s="117"/>
      <c r="S43" s="117"/>
    </row>
    <row r="44" ht="14.25" spans="1:19">
      <c r="A44" s="118"/>
      <c r="B44" s="115" t="s">
        <v>155</v>
      </c>
      <c r="C44" s="119" t="s">
        <v>156</v>
      </c>
      <c r="D44" s="117">
        <f t="shared" si="6"/>
        <v>0</v>
      </c>
      <c r="E44" s="117">
        <f t="shared" si="7"/>
        <v>0</v>
      </c>
      <c r="F44" s="117">
        <f t="shared" si="8"/>
        <v>0</v>
      </c>
      <c r="G44" s="117"/>
      <c r="H44" s="117">
        <v>0</v>
      </c>
      <c r="I44" s="117">
        <v>0</v>
      </c>
      <c r="J44" s="117">
        <v>0</v>
      </c>
      <c r="K44" s="117">
        <v>0</v>
      </c>
      <c r="L44" s="117">
        <v>0</v>
      </c>
      <c r="M44" s="117">
        <v>0</v>
      </c>
      <c r="N44" s="117"/>
      <c r="O44" s="117"/>
      <c r="P44" s="117">
        <f t="shared" si="9"/>
        <v>0</v>
      </c>
      <c r="Q44" s="117"/>
      <c r="R44" s="117"/>
      <c r="S44" s="117"/>
    </row>
    <row r="45" ht="14.25" spans="1:19">
      <c r="A45" s="118"/>
      <c r="B45" s="115" t="s">
        <v>157</v>
      </c>
      <c r="C45" s="119" t="s">
        <v>158</v>
      </c>
      <c r="D45" s="117">
        <f t="shared" si="6"/>
        <v>0</v>
      </c>
      <c r="E45" s="117">
        <f t="shared" si="7"/>
        <v>0</v>
      </c>
      <c r="F45" s="117">
        <f t="shared" si="8"/>
        <v>0</v>
      </c>
      <c r="G45" s="117"/>
      <c r="H45" s="117">
        <v>0</v>
      </c>
      <c r="I45" s="117">
        <v>0</v>
      </c>
      <c r="J45" s="117">
        <v>0</v>
      </c>
      <c r="K45" s="117">
        <v>0</v>
      </c>
      <c r="L45" s="117">
        <v>0</v>
      </c>
      <c r="M45" s="117">
        <v>0</v>
      </c>
      <c r="N45" s="117"/>
      <c r="O45" s="117"/>
      <c r="P45" s="117">
        <f t="shared" si="9"/>
        <v>0</v>
      </c>
      <c r="Q45" s="117"/>
      <c r="R45" s="117"/>
      <c r="S45" s="117"/>
    </row>
    <row r="46" ht="14.25" spans="1:19">
      <c r="A46" s="118"/>
      <c r="B46" s="115" t="s">
        <v>159</v>
      </c>
      <c r="C46" s="119" t="s">
        <v>160</v>
      </c>
      <c r="D46" s="117">
        <f t="shared" si="6"/>
        <v>2.97</v>
      </c>
      <c r="E46" s="117">
        <f t="shared" si="7"/>
        <v>2.97</v>
      </c>
      <c r="F46" s="117">
        <f t="shared" si="8"/>
        <v>2.97</v>
      </c>
      <c r="G46" s="117">
        <v>2.97</v>
      </c>
      <c r="H46" s="117">
        <v>0</v>
      </c>
      <c r="I46" s="117">
        <v>0</v>
      </c>
      <c r="J46" s="117">
        <v>0</v>
      </c>
      <c r="K46" s="117">
        <v>0</v>
      </c>
      <c r="L46" s="117">
        <v>0</v>
      </c>
      <c r="M46" s="117">
        <v>0</v>
      </c>
      <c r="N46" s="117"/>
      <c r="O46" s="117"/>
      <c r="P46" s="117">
        <f t="shared" si="9"/>
        <v>0</v>
      </c>
      <c r="Q46" s="117"/>
      <c r="R46" s="117"/>
      <c r="S46" s="117"/>
    </row>
    <row r="47" ht="14.25" spans="1:19">
      <c r="A47" s="118"/>
      <c r="B47" s="115" t="s">
        <v>161</v>
      </c>
      <c r="C47" s="119" t="s">
        <v>162</v>
      </c>
      <c r="D47" s="117">
        <f t="shared" si="6"/>
        <v>0.03</v>
      </c>
      <c r="E47" s="117">
        <f t="shared" si="7"/>
        <v>0.03</v>
      </c>
      <c r="F47" s="117">
        <f t="shared" si="8"/>
        <v>0.03</v>
      </c>
      <c r="G47" s="117">
        <v>0.03</v>
      </c>
      <c r="H47" s="117">
        <v>0</v>
      </c>
      <c r="I47" s="117">
        <v>0</v>
      </c>
      <c r="J47" s="117">
        <v>0</v>
      </c>
      <c r="K47" s="117">
        <v>0</v>
      </c>
      <c r="L47" s="117">
        <v>0</v>
      </c>
      <c r="M47" s="117">
        <v>0</v>
      </c>
      <c r="N47" s="117"/>
      <c r="O47" s="117"/>
      <c r="P47" s="117">
        <f t="shared" si="9"/>
        <v>0</v>
      </c>
      <c r="Q47" s="117"/>
      <c r="R47" s="117"/>
      <c r="S47" s="117"/>
    </row>
    <row r="48" ht="14.25" spans="1:19">
      <c r="A48" s="118"/>
      <c r="B48" s="115" t="s">
        <v>163</v>
      </c>
      <c r="C48" s="119" t="s">
        <v>164</v>
      </c>
      <c r="D48" s="117">
        <f t="shared" si="6"/>
        <v>0</v>
      </c>
      <c r="E48" s="117">
        <f t="shared" si="7"/>
        <v>0</v>
      </c>
      <c r="F48" s="117">
        <f t="shared" si="8"/>
        <v>0</v>
      </c>
      <c r="G48" s="117"/>
      <c r="H48" s="117">
        <v>0</v>
      </c>
      <c r="I48" s="117">
        <v>0</v>
      </c>
      <c r="J48" s="117">
        <v>0</v>
      </c>
      <c r="K48" s="117">
        <v>0</v>
      </c>
      <c r="L48" s="117">
        <v>0</v>
      </c>
      <c r="M48" s="117">
        <v>0</v>
      </c>
      <c r="N48" s="117"/>
      <c r="O48" s="117"/>
      <c r="P48" s="117">
        <f t="shared" si="9"/>
        <v>0</v>
      </c>
      <c r="Q48" s="117"/>
      <c r="R48" s="117"/>
      <c r="S48" s="117"/>
    </row>
    <row r="49" ht="14.25" spans="1:19">
      <c r="A49" s="118"/>
      <c r="B49" s="115" t="s">
        <v>165</v>
      </c>
      <c r="C49" s="119" t="s">
        <v>166</v>
      </c>
      <c r="D49" s="117">
        <f t="shared" si="6"/>
        <v>0</v>
      </c>
      <c r="E49" s="117">
        <f t="shared" si="7"/>
        <v>0</v>
      </c>
      <c r="F49" s="117">
        <f t="shared" si="8"/>
        <v>0</v>
      </c>
      <c r="G49" s="117"/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117"/>
      <c r="O49" s="117"/>
      <c r="P49" s="117">
        <f t="shared" si="9"/>
        <v>0</v>
      </c>
      <c r="Q49" s="117"/>
      <c r="R49" s="117"/>
      <c r="S49" s="117"/>
    </row>
    <row r="50" ht="14.25" spans="1:19">
      <c r="A50" s="118"/>
      <c r="B50" s="115" t="s">
        <v>167</v>
      </c>
      <c r="C50" s="119" t="s">
        <v>168</v>
      </c>
      <c r="D50" s="117">
        <f t="shared" si="6"/>
        <v>0</v>
      </c>
      <c r="E50" s="117">
        <f t="shared" si="7"/>
        <v>0</v>
      </c>
      <c r="F50" s="117">
        <f t="shared" si="8"/>
        <v>0</v>
      </c>
      <c r="G50" s="117"/>
      <c r="H50" s="117">
        <v>0</v>
      </c>
      <c r="I50" s="117">
        <v>0</v>
      </c>
      <c r="J50" s="117">
        <v>0</v>
      </c>
      <c r="K50" s="117">
        <v>0</v>
      </c>
      <c r="L50" s="117">
        <v>0</v>
      </c>
      <c r="M50" s="117">
        <v>0</v>
      </c>
      <c r="N50" s="117"/>
      <c r="O50" s="117"/>
      <c r="P50" s="117">
        <f t="shared" si="9"/>
        <v>0</v>
      </c>
      <c r="Q50" s="117"/>
      <c r="R50" s="117"/>
      <c r="S50" s="117"/>
    </row>
    <row r="51" ht="14.25" spans="1:19">
      <c r="A51" s="118"/>
      <c r="B51" s="115" t="s">
        <v>125</v>
      </c>
      <c r="C51" s="119" t="s">
        <v>169</v>
      </c>
      <c r="D51" s="117">
        <f t="shared" si="6"/>
        <v>6.75</v>
      </c>
      <c r="E51" s="117">
        <f t="shared" si="7"/>
        <v>6.75</v>
      </c>
      <c r="F51" s="117">
        <f t="shared" si="8"/>
        <v>6.75</v>
      </c>
      <c r="G51" s="117"/>
      <c r="H51" s="117">
        <v>0</v>
      </c>
      <c r="I51" s="117">
        <v>0</v>
      </c>
      <c r="J51" s="117">
        <v>0</v>
      </c>
      <c r="K51" s="117">
        <v>0</v>
      </c>
      <c r="L51" s="117">
        <v>0</v>
      </c>
      <c r="M51" s="117">
        <v>6.75</v>
      </c>
      <c r="N51" s="117"/>
      <c r="O51" s="117"/>
      <c r="P51" s="117">
        <f t="shared" si="9"/>
        <v>0</v>
      </c>
      <c r="Q51" s="117"/>
      <c r="R51" s="117"/>
      <c r="S51" s="117"/>
    </row>
    <row r="52" ht="14.25" spans="1:19">
      <c r="A52" s="114">
        <v>303</v>
      </c>
      <c r="B52" s="115"/>
      <c r="C52" s="116" t="s">
        <v>170</v>
      </c>
      <c r="D52" s="117">
        <f t="shared" si="6"/>
        <v>0.95</v>
      </c>
      <c r="E52" s="117">
        <f t="shared" si="7"/>
        <v>0.95</v>
      </c>
      <c r="F52" s="117">
        <f>SUM(F53:F63)</f>
        <v>0.95</v>
      </c>
      <c r="G52" s="117">
        <f t="shared" ref="G52:M52" si="10">SUM(G53:G63)</f>
        <v>0.5</v>
      </c>
      <c r="H52" s="117">
        <f t="shared" si="10"/>
        <v>0</v>
      </c>
      <c r="I52" s="117">
        <f t="shared" si="10"/>
        <v>0</v>
      </c>
      <c r="J52" s="117">
        <f t="shared" si="10"/>
        <v>0</v>
      </c>
      <c r="K52" s="117">
        <f t="shared" si="10"/>
        <v>0</v>
      </c>
      <c r="L52" s="117">
        <f t="shared" si="10"/>
        <v>0</v>
      </c>
      <c r="M52" s="117">
        <f t="shared" si="10"/>
        <v>0.45</v>
      </c>
      <c r="N52" s="117"/>
      <c r="O52" s="117"/>
      <c r="P52" s="117">
        <f t="shared" si="9"/>
        <v>0</v>
      </c>
      <c r="Q52" s="117"/>
      <c r="R52" s="117"/>
      <c r="S52" s="117"/>
    </row>
    <row r="53" ht="14.25" spans="1:19">
      <c r="A53" s="118"/>
      <c r="B53" s="115" t="s">
        <v>101</v>
      </c>
      <c r="C53" s="119" t="s">
        <v>171</v>
      </c>
      <c r="D53" s="117">
        <f t="shared" si="6"/>
        <v>0</v>
      </c>
      <c r="E53" s="117">
        <f t="shared" si="7"/>
        <v>0</v>
      </c>
      <c r="F53" s="117">
        <f t="shared" si="8"/>
        <v>0</v>
      </c>
      <c r="G53" s="117"/>
      <c r="H53" s="117">
        <v>0</v>
      </c>
      <c r="I53" s="117">
        <v>0</v>
      </c>
      <c r="J53" s="117">
        <v>0</v>
      </c>
      <c r="K53" s="117">
        <v>0</v>
      </c>
      <c r="L53" s="117">
        <v>0</v>
      </c>
      <c r="M53" s="117">
        <v>0</v>
      </c>
      <c r="N53" s="117"/>
      <c r="O53" s="117"/>
      <c r="P53" s="117">
        <f t="shared" si="9"/>
        <v>0</v>
      </c>
      <c r="Q53" s="117"/>
      <c r="R53" s="117"/>
      <c r="S53" s="117"/>
    </row>
    <row r="54" ht="14.25" spans="1:19">
      <c r="A54" s="118"/>
      <c r="B54" s="115" t="s">
        <v>103</v>
      </c>
      <c r="C54" s="119" t="s">
        <v>172</v>
      </c>
      <c r="D54" s="117">
        <f t="shared" si="6"/>
        <v>0</v>
      </c>
      <c r="E54" s="117">
        <f t="shared" si="7"/>
        <v>0</v>
      </c>
      <c r="F54" s="117">
        <f t="shared" si="8"/>
        <v>0</v>
      </c>
      <c r="G54" s="117"/>
      <c r="H54" s="117">
        <v>0</v>
      </c>
      <c r="I54" s="117">
        <v>0</v>
      </c>
      <c r="J54" s="117">
        <v>0</v>
      </c>
      <c r="K54" s="117">
        <v>0</v>
      </c>
      <c r="L54" s="117">
        <v>0</v>
      </c>
      <c r="M54" s="117">
        <v>0</v>
      </c>
      <c r="N54" s="117"/>
      <c r="O54" s="117"/>
      <c r="P54" s="117">
        <f t="shared" si="9"/>
        <v>0</v>
      </c>
      <c r="Q54" s="117"/>
      <c r="R54" s="117"/>
      <c r="S54" s="117"/>
    </row>
    <row r="55" ht="14.25" spans="1:19">
      <c r="A55" s="118"/>
      <c r="B55" s="115" t="s">
        <v>105</v>
      </c>
      <c r="C55" s="119" t="s">
        <v>173</v>
      </c>
      <c r="D55" s="117">
        <f t="shared" si="6"/>
        <v>0</v>
      </c>
      <c r="E55" s="117">
        <f t="shared" si="7"/>
        <v>0</v>
      </c>
      <c r="F55" s="117">
        <f t="shared" si="8"/>
        <v>0</v>
      </c>
      <c r="G55" s="117"/>
      <c r="H55" s="117">
        <v>0</v>
      </c>
      <c r="I55" s="117">
        <v>0</v>
      </c>
      <c r="J55" s="117">
        <v>0</v>
      </c>
      <c r="K55" s="117">
        <v>0</v>
      </c>
      <c r="L55" s="117">
        <v>0</v>
      </c>
      <c r="M55" s="117">
        <v>0</v>
      </c>
      <c r="N55" s="117"/>
      <c r="O55" s="117"/>
      <c r="P55" s="117">
        <f t="shared" si="9"/>
        <v>0</v>
      </c>
      <c r="Q55" s="117"/>
      <c r="R55" s="117"/>
      <c r="S55" s="117"/>
    </row>
    <row r="56" ht="14.25" spans="1:19">
      <c r="A56" s="118"/>
      <c r="B56" s="115" t="s">
        <v>131</v>
      </c>
      <c r="C56" s="119" t="s">
        <v>174</v>
      </c>
      <c r="D56" s="117">
        <f t="shared" si="6"/>
        <v>0</v>
      </c>
      <c r="E56" s="117">
        <f t="shared" si="7"/>
        <v>0</v>
      </c>
      <c r="F56" s="117">
        <f t="shared" si="8"/>
        <v>0</v>
      </c>
      <c r="G56" s="117"/>
      <c r="H56" s="117">
        <v>0</v>
      </c>
      <c r="I56" s="117">
        <v>0</v>
      </c>
      <c r="J56" s="117">
        <v>0</v>
      </c>
      <c r="K56" s="117">
        <v>0</v>
      </c>
      <c r="L56" s="117">
        <v>0</v>
      </c>
      <c r="M56" s="117">
        <v>0</v>
      </c>
      <c r="N56" s="117"/>
      <c r="O56" s="117"/>
      <c r="P56" s="117">
        <f t="shared" si="9"/>
        <v>0</v>
      </c>
      <c r="Q56" s="117"/>
      <c r="R56" s="117"/>
      <c r="S56" s="117"/>
    </row>
    <row r="57" ht="14.25" spans="1:19">
      <c r="A57" s="118"/>
      <c r="B57" s="115" t="s">
        <v>133</v>
      </c>
      <c r="C57" s="119" t="s">
        <v>175</v>
      </c>
      <c r="D57" s="117">
        <f t="shared" si="6"/>
        <v>0</v>
      </c>
      <c r="E57" s="117">
        <f t="shared" si="7"/>
        <v>0</v>
      </c>
      <c r="F57" s="117">
        <f t="shared" si="8"/>
        <v>0</v>
      </c>
      <c r="G57" s="117"/>
      <c r="H57" s="117">
        <v>0</v>
      </c>
      <c r="I57" s="117">
        <v>0</v>
      </c>
      <c r="J57" s="117">
        <v>0</v>
      </c>
      <c r="K57" s="117">
        <v>0</v>
      </c>
      <c r="L57" s="117">
        <v>0</v>
      </c>
      <c r="M57" s="117">
        <v>0</v>
      </c>
      <c r="N57" s="117"/>
      <c r="O57" s="117"/>
      <c r="P57" s="117">
        <f t="shared" si="9"/>
        <v>0</v>
      </c>
      <c r="Q57" s="117"/>
      <c r="R57" s="117"/>
      <c r="S57" s="117"/>
    </row>
    <row r="58" ht="14.25" spans="1:19">
      <c r="A58" s="118"/>
      <c r="B58" s="115" t="s">
        <v>107</v>
      </c>
      <c r="C58" s="119" t="s">
        <v>176</v>
      </c>
      <c r="D58" s="117">
        <f t="shared" si="6"/>
        <v>0</v>
      </c>
      <c r="E58" s="117">
        <f t="shared" si="7"/>
        <v>0</v>
      </c>
      <c r="F58" s="117">
        <f t="shared" si="8"/>
        <v>0</v>
      </c>
      <c r="G58" s="117"/>
      <c r="H58" s="117">
        <v>0</v>
      </c>
      <c r="I58" s="117">
        <v>0</v>
      </c>
      <c r="J58" s="117">
        <v>0</v>
      </c>
      <c r="K58" s="117">
        <v>0</v>
      </c>
      <c r="L58" s="117">
        <v>0</v>
      </c>
      <c r="M58" s="117">
        <v>0</v>
      </c>
      <c r="N58" s="117"/>
      <c r="O58" s="117"/>
      <c r="P58" s="117">
        <f t="shared" si="9"/>
        <v>0</v>
      </c>
      <c r="Q58" s="117"/>
      <c r="R58" s="117"/>
      <c r="S58" s="117"/>
    </row>
    <row r="59" ht="14.25" spans="1:19">
      <c r="A59" s="118"/>
      <c r="B59" s="115" t="s">
        <v>109</v>
      </c>
      <c r="C59" s="119" t="s">
        <v>177</v>
      </c>
      <c r="D59" s="117">
        <f t="shared" si="6"/>
        <v>0</v>
      </c>
      <c r="E59" s="117">
        <f t="shared" si="7"/>
        <v>0</v>
      </c>
      <c r="F59" s="117">
        <f t="shared" si="8"/>
        <v>0</v>
      </c>
      <c r="G59" s="117"/>
      <c r="H59" s="117">
        <v>0</v>
      </c>
      <c r="I59" s="117">
        <v>0</v>
      </c>
      <c r="J59" s="117">
        <v>0</v>
      </c>
      <c r="K59" s="117">
        <v>0</v>
      </c>
      <c r="L59" s="117">
        <v>0</v>
      </c>
      <c r="M59" s="117">
        <v>0</v>
      </c>
      <c r="N59" s="117"/>
      <c r="O59" s="117"/>
      <c r="P59" s="117">
        <f t="shared" si="9"/>
        <v>0</v>
      </c>
      <c r="Q59" s="117"/>
      <c r="R59" s="117"/>
      <c r="S59" s="117"/>
    </row>
    <row r="60" ht="14.25" spans="1:19">
      <c r="A60" s="118"/>
      <c r="B60" s="115" t="s">
        <v>111</v>
      </c>
      <c r="C60" s="119" t="s">
        <v>178</v>
      </c>
      <c r="D60" s="117">
        <f t="shared" si="6"/>
        <v>0</v>
      </c>
      <c r="E60" s="117">
        <f t="shared" si="7"/>
        <v>0</v>
      </c>
      <c r="F60" s="117">
        <f t="shared" si="8"/>
        <v>0</v>
      </c>
      <c r="G60" s="117"/>
      <c r="H60" s="117">
        <v>0</v>
      </c>
      <c r="I60" s="117">
        <v>0</v>
      </c>
      <c r="J60" s="117">
        <v>0</v>
      </c>
      <c r="K60" s="117">
        <v>0</v>
      </c>
      <c r="L60" s="117">
        <v>0</v>
      </c>
      <c r="M60" s="117">
        <v>0</v>
      </c>
      <c r="N60" s="117"/>
      <c r="O60" s="117"/>
      <c r="P60" s="117">
        <f t="shared" si="9"/>
        <v>0</v>
      </c>
      <c r="Q60" s="117"/>
      <c r="R60" s="117"/>
      <c r="S60" s="117"/>
    </row>
    <row r="61" ht="14.25" spans="1:19">
      <c r="A61" s="118"/>
      <c r="B61" s="115" t="s">
        <v>113</v>
      </c>
      <c r="C61" s="119" t="s">
        <v>179</v>
      </c>
      <c r="D61" s="117">
        <f t="shared" si="6"/>
        <v>0</v>
      </c>
      <c r="E61" s="117">
        <f t="shared" si="7"/>
        <v>0</v>
      </c>
      <c r="F61" s="117">
        <f t="shared" si="8"/>
        <v>0</v>
      </c>
      <c r="G61" s="117"/>
      <c r="H61" s="117">
        <v>0</v>
      </c>
      <c r="I61" s="117">
        <v>0</v>
      </c>
      <c r="J61" s="117">
        <v>0</v>
      </c>
      <c r="K61" s="117">
        <v>0</v>
      </c>
      <c r="L61" s="117">
        <v>0</v>
      </c>
      <c r="M61" s="117">
        <v>0</v>
      </c>
      <c r="N61" s="117"/>
      <c r="O61" s="117"/>
      <c r="P61" s="117">
        <f t="shared" si="9"/>
        <v>0</v>
      </c>
      <c r="Q61" s="117"/>
      <c r="R61" s="117"/>
      <c r="S61" s="117"/>
    </row>
    <row r="62" ht="14.25" spans="1:19">
      <c r="A62" s="118"/>
      <c r="B62" s="115" t="s">
        <v>115</v>
      </c>
      <c r="C62" s="119" t="s">
        <v>180</v>
      </c>
      <c r="D62" s="117">
        <f t="shared" si="6"/>
        <v>0</v>
      </c>
      <c r="E62" s="117">
        <f t="shared" si="7"/>
        <v>0</v>
      </c>
      <c r="F62" s="117">
        <f t="shared" si="8"/>
        <v>0</v>
      </c>
      <c r="G62" s="117"/>
      <c r="H62" s="117">
        <v>0</v>
      </c>
      <c r="I62" s="117">
        <v>0</v>
      </c>
      <c r="J62" s="117">
        <v>0</v>
      </c>
      <c r="K62" s="117">
        <v>0</v>
      </c>
      <c r="L62" s="117">
        <v>0</v>
      </c>
      <c r="M62" s="117">
        <v>0</v>
      </c>
      <c r="N62" s="117"/>
      <c r="O62" s="117"/>
      <c r="P62" s="117">
        <f t="shared" si="9"/>
        <v>0</v>
      </c>
      <c r="Q62" s="117"/>
      <c r="R62" s="117"/>
      <c r="S62" s="117"/>
    </row>
    <row r="63" ht="14.25" spans="1:19">
      <c r="A63" s="118"/>
      <c r="B63" s="115" t="s">
        <v>125</v>
      </c>
      <c r="C63" s="119" t="s">
        <v>181</v>
      </c>
      <c r="D63" s="117">
        <f t="shared" si="6"/>
        <v>0.95</v>
      </c>
      <c r="E63" s="117">
        <f t="shared" si="7"/>
        <v>0.95</v>
      </c>
      <c r="F63" s="117">
        <f t="shared" si="8"/>
        <v>0.95</v>
      </c>
      <c r="G63" s="117">
        <v>0.5</v>
      </c>
      <c r="H63" s="117">
        <v>0</v>
      </c>
      <c r="I63" s="117">
        <v>0</v>
      </c>
      <c r="J63" s="117">
        <v>0</v>
      </c>
      <c r="K63" s="117">
        <v>0</v>
      </c>
      <c r="L63" s="117">
        <v>0</v>
      </c>
      <c r="M63" s="117">
        <v>0.45</v>
      </c>
      <c r="N63" s="117"/>
      <c r="O63" s="117"/>
      <c r="P63" s="117">
        <f t="shared" si="9"/>
        <v>0</v>
      </c>
      <c r="Q63" s="117"/>
      <c r="R63" s="117"/>
      <c r="S63" s="117"/>
    </row>
  </sheetData>
  <mergeCells count="14">
    <mergeCell ref="A2:S2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590277777777778" right="0.590277777777778" top="0.747916666666667" bottom="0.747916666666667" header="0.314583333333333" footer="0.314583333333333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workbookViewId="0">
      <selection activeCell="A2" sqref="A2:E2"/>
    </sheetView>
  </sheetViews>
  <sheetFormatPr defaultColWidth="9" defaultRowHeight="13.5" outlineLevelCol="4"/>
  <cols>
    <col min="1" max="1" width="10.75" customWidth="1"/>
    <col min="2" max="2" width="20.625" customWidth="1"/>
    <col min="3" max="5" width="18.625" customWidth="1"/>
  </cols>
  <sheetData>
    <row r="1" ht="20.1" customHeight="1" spans="1:5">
      <c r="A1" s="66"/>
      <c r="B1" s="66"/>
      <c r="C1" s="66"/>
      <c r="D1" s="66"/>
      <c r="E1" s="66"/>
    </row>
    <row r="2" ht="39.95" customHeight="1" spans="1:5">
      <c r="A2" s="3" t="s">
        <v>182</v>
      </c>
      <c r="B2" s="3"/>
      <c r="C2" s="3"/>
      <c r="D2" s="3"/>
      <c r="E2" s="3"/>
    </row>
    <row r="3" ht="15" customHeight="1" spans="1:5">
      <c r="A3" s="92" t="s">
        <v>46</v>
      </c>
      <c r="B3" s="92"/>
      <c r="C3" s="92"/>
      <c r="D3" s="92"/>
      <c r="E3" s="92"/>
    </row>
    <row r="4" ht="20.1" customHeight="1" spans="1:5">
      <c r="A4" s="75" t="s">
        <v>48</v>
      </c>
      <c r="B4" s="75" t="s">
        <v>183</v>
      </c>
      <c r="C4" s="75" t="s">
        <v>184</v>
      </c>
      <c r="D4" s="75"/>
      <c r="E4" s="75"/>
    </row>
    <row r="5" ht="20.1" customHeight="1" spans="1:5">
      <c r="A5" s="75"/>
      <c r="B5" s="75"/>
      <c r="C5" s="75" t="s">
        <v>85</v>
      </c>
      <c r="D5" s="75" t="s">
        <v>52</v>
      </c>
      <c r="E5" s="75" t="s">
        <v>53</v>
      </c>
    </row>
    <row r="6" ht="20.1" customHeight="1" spans="1:5">
      <c r="A6" s="93"/>
      <c r="B6" s="93" t="s">
        <v>185</v>
      </c>
      <c r="C6" s="93">
        <v>0</v>
      </c>
      <c r="D6" s="93">
        <v>0</v>
      </c>
      <c r="E6" s="93">
        <v>0</v>
      </c>
    </row>
    <row r="7" ht="20.1" customHeight="1" spans="1:5">
      <c r="A7" s="93"/>
      <c r="B7" s="93"/>
      <c r="C7" s="93"/>
      <c r="D7" s="93"/>
      <c r="E7" s="93"/>
    </row>
    <row r="8" ht="20.1" customHeight="1" spans="1:5">
      <c r="A8" s="93"/>
      <c r="B8" s="93"/>
      <c r="C8" s="93"/>
      <c r="D8" s="93"/>
      <c r="E8" s="93"/>
    </row>
    <row r="9" ht="20.1" customHeight="1" spans="1:5">
      <c r="A9" s="93"/>
      <c r="B9" s="93"/>
      <c r="C9" s="93"/>
      <c r="D9" s="93"/>
      <c r="E9" s="93"/>
    </row>
    <row r="10" ht="20.1" customHeight="1" spans="1:5">
      <c r="A10" s="93"/>
      <c r="B10" s="93"/>
      <c r="C10" s="93"/>
      <c r="D10" s="93"/>
      <c r="E10" s="93"/>
    </row>
    <row r="11" ht="20.1" customHeight="1" spans="1:5">
      <c r="A11" s="93"/>
      <c r="B11" s="93"/>
      <c r="C11" s="93"/>
      <c r="D11" s="93"/>
      <c r="E11" s="93"/>
    </row>
    <row r="12" ht="20.1" customHeight="1" spans="1:5">
      <c r="A12" s="93"/>
      <c r="B12" s="93"/>
      <c r="C12" s="93"/>
      <c r="D12" s="93"/>
      <c r="E12" s="93"/>
    </row>
    <row r="13" ht="20.1" customHeight="1" spans="1:5">
      <c r="A13" s="93"/>
      <c r="B13" s="93"/>
      <c r="C13" s="93"/>
      <c r="D13" s="93"/>
      <c r="E13" s="93"/>
    </row>
    <row r="14" ht="20.1" customHeight="1" spans="1:5">
      <c r="A14" s="93"/>
      <c r="B14" s="93"/>
      <c r="C14" s="93"/>
      <c r="D14" s="93"/>
      <c r="E14" s="93"/>
    </row>
    <row r="15" ht="20.1" customHeight="1" spans="1:5">
      <c r="A15" s="93"/>
      <c r="B15" s="93"/>
      <c r="C15" s="93"/>
      <c r="D15" s="93"/>
      <c r="E15" s="93"/>
    </row>
    <row r="16" ht="20.1" customHeight="1" spans="1:5">
      <c r="A16" s="93"/>
      <c r="B16" s="93"/>
      <c r="C16" s="93"/>
      <c r="D16" s="93"/>
      <c r="E16" s="93"/>
    </row>
    <row r="17" ht="20.1" customHeight="1" spans="1:5">
      <c r="A17" s="93"/>
      <c r="B17" s="93"/>
      <c r="C17" s="93"/>
      <c r="D17" s="93"/>
      <c r="E17" s="93"/>
    </row>
    <row r="18" ht="20.1" customHeight="1" spans="1:5">
      <c r="A18" s="93"/>
      <c r="B18" s="93"/>
      <c r="C18" s="93"/>
      <c r="D18" s="93"/>
      <c r="E18" s="93"/>
    </row>
    <row r="19" ht="20.1" customHeight="1" spans="1:5">
      <c r="A19" s="93"/>
      <c r="B19" s="93"/>
      <c r="C19" s="93"/>
      <c r="D19" s="93"/>
      <c r="E19" s="93"/>
    </row>
    <row r="20" ht="20.1" customHeight="1" spans="1:5">
      <c r="A20" s="93"/>
      <c r="B20" s="93"/>
      <c r="C20" s="93"/>
      <c r="D20" s="93"/>
      <c r="E20" s="93"/>
    </row>
    <row r="21" ht="20.1" customHeight="1" spans="1:5">
      <c r="A21" s="93"/>
      <c r="B21" s="93"/>
      <c r="C21" s="93"/>
      <c r="D21" s="93"/>
      <c r="E21" s="93"/>
    </row>
    <row r="22" ht="20.1" customHeight="1" spans="1:5">
      <c r="A22" s="93"/>
      <c r="B22" s="93"/>
      <c r="C22" s="93"/>
      <c r="D22" s="93"/>
      <c r="E22" s="93"/>
    </row>
    <row r="23" ht="20.1" customHeight="1" spans="1:5">
      <c r="A23" s="93"/>
      <c r="B23" s="75" t="s">
        <v>85</v>
      </c>
      <c r="C23" s="93"/>
      <c r="D23" s="93"/>
      <c r="E23" s="93"/>
    </row>
  </sheetData>
  <mergeCells count="6">
    <mergeCell ref="A1:E1"/>
    <mergeCell ref="A2:E2"/>
    <mergeCell ref="A3:E3"/>
    <mergeCell ref="C4:E4"/>
    <mergeCell ref="A4:A5"/>
    <mergeCell ref="B4:B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showGridLines="0" workbookViewId="0">
      <selection activeCell="F30" sqref="F30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ht="13.5" spans="1:3">
      <c r="A1" s="2"/>
      <c r="B1" s="2"/>
      <c r="C1" s="2"/>
    </row>
    <row r="2" ht="20.25" spans="1:4">
      <c r="A2" s="3" t="s">
        <v>186</v>
      </c>
      <c r="B2" s="3"/>
      <c r="C2" s="3"/>
      <c r="D2" s="3"/>
    </row>
    <row r="3" ht="19.5" customHeight="1" spans="1:4">
      <c r="A3" s="4" t="s">
        <v>1</v>
      </c>
      <c r="B3" s="81"/>
      <c r="C3" s="81"/>
      <c r="D3" s="27" t="s">
        <v>2</v>
      </c>
    </row>
    <row r="4" ht="19.5" customHeight="1" spans="1:4">
      <c r="A4" s="8" t="s">
        <v>3</v>
      </c>
      <c r="B4" s="8"/>
      <c r="C4" s="8" t="s">
        <v>4</v>
      </c>
      <c r="D4" s="8"/>
    </row>
    <row r="5" ht="19.5" customHeight="1" spans="1:4">
      <c r="A5" s="8" t="s">
        <v>5</v>
      </c>
      <c r="B5" s="8" t="s">
        <v>6</v>
      </c>
      <c r="C5" s="8" t="s">
        <v>187</v>
      </c>
      <c r="D5" s="8" t="s">
        <v>6</v>
      </c>
    </row>
    <row r="6" ht="19.5" customHeight="1" spans="1:4">
      <c r="A6" s="8"/>
      <c r="B6" s="8"/>
      <c r="C6" s="8"/>
      <c r="D6" s="8"/>
    </row>
    <row r="7" ht="17.25" customHeight="1" spans="1:4">
      <c r="A7" s="82" t="s">
        <v>188</v>
      </c>
      <c r="B7" s="83">
        <v>208.86</v>
      </c>
      <c r="C7" s="84" t="s">
        <v>189</v>
      </c>
      <c r="D7" s="83"/>
    </row>
    <row r="8" ht="17.25" customHeight="1" spans="1:4">
      <c r="A8" s="85" t="s">
        <v>190</v>
      </c>
      <c r="B8" s="83"/>
      <c r="C8" s="84" t="s">
        <v>191</v>
      </c>
      <c r="D8" s="83"/>
    </row>
    <row r="9" ht="17.25" customHeight="1" spans="1:4">
      <c r="A9" s="85" t="s">
        <v>192</v>
      </c>
      <c r="B9" s="83"/>
      <c r="C9" s="84" t="s">
        <v>193</v>
      </c>
      <c r="D9" s="83"/>
    </row>
    <row r="10" ht="17.25" customHeight="1" spans="1:4">
      <c r="A10" s="85" t="s">
        <v>194</v>
      </c>
      <c r="B10" s="83"/>
      <c r="C10" s="84" t="s">
        <v>195</v>
      </c>
      <c r="D10" s="83"/>
    </row>
    <row r="11" ht="17.25" customHeight="1" spans="1:4">
      <c r="A11" s="85" t="s">
        <v>196</v>
      </c>
      <c r="B11" s="83"/>
      <c r="C11" s="84" t="s">
        <v>197</v>
      </c>
      <c r="D11" s="83"/>
    </row>
    <row r="12" ht="17.25" customHeight="1" spans="1:4">
      <c r="A12" s="85" t="s">
        <v>198</v>
      </c>
      <c r="B12" s="83"/>
      <c r="C12" s="84" t="s">
        <v>199</v>
      </c>
      <c r="D12" s="83"/>
    </row>
    <row r="13" ht="17.25" customHeight="1" spans="1:4">
      <c r="A13" s="85" t="s">
        <v>200</v>
      </c>
      <c r="B13" s="83">
        <v>7.2</v>
      </c>
      <c r="C13" s="84" t="s">
        <v>201</v>
      </c>
      <c r="D13" s="83"/>
    </row>
    <row r="14" ht="17.25" customHeight="1" spans="1:4">
      <c r="A14" s="19"/>
      <c r="B14" s="83"/>
      <c r="C14" s="84" t="s">
        <v>202</v>
      </c>
      <c r="D14" s="83">
        <v>22.72</v>
      </c>
    </row>
    <row r="15" ht="17.25" customHeight="1" spans="1:4">
      <c r="A15" s="19"/>
      <c r="B15" s="83"/>
      <c r="C15" s="84" t="s">
        <v>203</v>
      </c>
      <c r="D15" s="83">
        <v>14.1</v>
      </c>
    </row>
    <row r="16" ht="17.25" customHeight="1" spans="1:4">
      <c r="A16" s="19"/>
      <c r="B16" s="83"/>
      <c r="C16" s="84" t="s">
        <v>204</v>
      </c>
      <c r="D16" s="83"/>
    </row>
    <row r="17" ht="17.25" customHeight="1" spans="1:4">
      <c r="A17" s="19"/>
      <c r="B17" s="86"/>
      <c r="C17" s="84" t="s">
        <v>205</v>
      </c>
      <c r="D17" s="83"/>
    </row>
    <row r="18" ht="17.25" customHeight="1" spans="1:4">
      <c r="A18" s="19"/>
      <c r="B18" s="87"/>
      <c r="C18" s="84" t="s">
        <v>206</v>
      </c>
      <c r="D18" s="83"/>
    </row>
    <row r="19" ht="17.25" customHeight="1" spans="1:4">
      <c r="A19" s="19"/>
      <c r="B19" s="87"/>
      <c r="C19" s="84" t="s">
        <v>207</v>
      </c>
      <c r="D19" s="83"/>
    </row>
    <row r="20" ht="17.25" customHeight="1" spans="1:4">
      <c r="A20" s="19"/>
      <c r="B20" s="87"/>
      <c r="C20" s="85" t="s">
        <v>208</v>
      </c>
      <c r="D20" s="83">
        <v>158.31</v>
      </c>
    </row>
    <row r="21" ht="17.25" customHeight="1" spans="1:4">
      <c r="A21" s="88"/>
      <c r="B21" s="87"/>
      <c r="C21" s="85" t="s">
        <v>209</v>
      </c>
      <c r="D21" s="83"/>
    </row>
    <row r="22" ht="17.25" customHeight="1" spans="1:4">
      <c r="A22" s="84"/>
      <c r="B22" s="87"/>
      <c r="C22" s="85" t="s">
        <v>210</v>
      </c>
      <c r="D22" s="83"/>
    </row>
    <row r="23" ht="17.25" customHeight="1" spans="1:4">
      <c r="A23" s="84"/>
      <c r="B23" s="87"/>
      <c r="C23" s="85" t="s">
        <v>211</v>
      </c>
      <c r="D23" s="83"/>
    </row>
    <row r="24" ht="17.25" customHeight="1" spans="1:4">
      <c r="A24" s="84"/>
      <c r="B24" s="87"/>
      <c r="C24" s="85" t="s">
        <v>212</v>
      </c>
      <c r="D24" s="83"/>
    </row>
    <row r="25" ht="17.25" customHeight="1" spans="1:4">
      <c r="A25" s="84"/>
      <c r="B25" s="87"/>
      <c r="C25" s="85" t="s">
        <v>213</v>
      </c>
      <c r="D25" s="83">
        <v>14.18</v>
      </c>
    </row>
    <row r="26" ht="17.25" customHeight="1" spans="1:4">
      <c r="A26" s="84"/>
      <c r="B26" s="87"/>
      <c r="C26" s="85" t="s">
        <v>214</v>
      </c>
      <c r="D26" s="83"/>
    </row>
    <row r="27" ht="17.25" customHeight="1" spans="1:4">
      <c r="A27" s="84"/>
      <c r="B27" s="87"/>
      <c r="C27" s="85" t="s">
        <v>215</v>
      </c>
      <c r="D27" s="83"/>
    </row>
    <row r="28" ht="17.25" customHeight="1" spans="1:4">
      <c r="A28" s="84"/>
      <c r="B28" s="87"/>
      <c r="C28" s="85" t="s">
        <v>216</v>
      </c>
      <c r="D28" s="83">
        <v>6.75</v>
      </c>
    </row>
    <row r="29" ht="17.25" customHeight="1" spans="1:4">
      <c r="A29" s="89" t="s">
        <v>43</v>
      </c>
      <c r="B29" s="90">
        <f>SUM(B7:B28)</f>
        <v>216.06</v>
      </c>
      <c r="C29" s="62" t="s">
        <v>44</v>
      </c>
      <c r="D29" s="91">
        <f>SUM(D7:D28)</f>
        <v>216.06</v>
      </c>
    </row>
    <row r="31" ht="29.25" customHeight="1" spans="1:2">
      <c r="A31" s="21"/>
      <c r="B31" s="21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opLeftCell="A2" workbookViewId="0">
      <selection activeCell="L19" sqref="L19"/>
    </sheetView>
  </sheetViews>
  <sheetFormatPr defaultColWidth="9" defaultRowHeight="13.5"/>
  <cols>
    <col min="1" max="1" width="7.25" customWidth="1"/>
    <col min="2" max="2" width="26.375" customWidth="1"/>
    <col min="3" max="3" width="9.25" customWidth="1"/>
    <col min="4" max="6" width="10.625" customWidth="1"/>
    <col min="7" max="9" width="8.625" customWidth="1"/>
  </cols>
  <sheetData>
    <row r="1" ht="20.1" customHeight="1" spans="1:9">
      <c r="A1" s="66"/>
      <c r="B1" s="66"/>
      <c r="C1" s="66"/>
      <c r="D1" s="66"/>
      <c r="E1" s="66"/>
      <c r="F1" s="66"/>
      <c r="G1" s="66"/>
      <c r="H1" s="66"/>
      <c r="I1" s="66"/>
    </row>
    <row r="2" ht="39.95" customHeight="1" spans="1:9">
      <c r="A2" s="3" t="s">
        <v>217</v>
      </c>
      <c r="B2" s="3"/>
      <c r="C2" s="3"/>
      <c r="D2" s="3"/>
      <c r="E2" s="3"/>
      <c r="F2" s="3"/>
      <c r="G2" s="3"/>
      <c r="H2" s="3"/>
      <c r="I2" s="3"/>
    </row>
    <row r="3" s="74" customFormat="1" ht="15" customHeight="1" spans="1:9">
      <c r="A3" s="67" t="s">
        <v>46</v>
      </c>
      <c r="B3" s="67"/>
      <c r="C3" s="67"/>
      <c r="D3" s="67"/>
      <c r="E3" s="67"/>
      <c r="F3" s="67"/>
      <c r="G3" s="67"/>
      <c r="H3" s="67"/>
      <c r="I3" s="67"/>
    </row>
    <row r="4" ht="39.95" customHeight="1" spans="1:9">
      <c r="A4" s="75" t="s">
        <v>218</v>
      </c>
      <c r="B4" s="75"/>
      <c r="C4" s="75" t="s">
        <v>85</v>
      </c>
      <c r="D4" s="76" t="s">
        <v>219</v>
      </c>
      <c r="E4" s="76" t="s">
        <v>220</v>
      </c>
      <c r="F4" s="77" t="s">
        <v>221</v>
      </c>
      <c r="G4" s="78" t="s">
        <v>96</v>
      </c>
      <c r="H4" s="76" t="s">
        <v>97</v>
      </c>
      <c r="I4" s="76" t="s">
        <v>222</v>
      </c>
    </row>
    <row r="5" ht="30" customHeight="1" spans="1:9">
      <c r="A5" s="68" t="s">
        <v>48</v>
      </c>
      <c r="B5" s="68" t="s">
        <v>183</v>
      </c>
      <c r="C5" s="75"/>
      <c r="D5" s="75"/>
      <c r="E5" s="75"/>
      <c r="F5" s="79"/>
      <c r="G5" s="80"/>
      <c r="H5" s="75"/>
      <c r="I5" s="75"/>
    </row>
    <row r="6" ht="20.1" customHeight="1" spans="1:9">
      <c r="A6" s="69">
        <v>208</v>
      </c>
      <c r="B6" s="70" t="s">
        <v>55</v>
      </c>
      <c r="C6" s="71">
        <f>D6</f>
        <v>22.73</v>
      </c>
      <c r="D6" s="71">
        <v>22.73</v>
      </c>
      <c r="E6" s="71"/>
      <c r="F6" s="71"/>
      <c r="G6" s="71"/>
      <c r="H6" s="71"/>
      <c r="I6" s="71"/>
    </row>
    <row r="7" ht="20.1" customHeight="1" spans="1:9">
      <c r="A7" s="69">
        <v>20805</v>
      </c>
      <c r="B7" s="70" t="s">
        <v>56</v>
      </c>
      <c r="C7" s="71">
        <f t="shared" ref="C7:C26" si="0">D7</f>
        <v>21.66</v>
      </c>
      <c r="D7" s="71">
        <v>21.66</v>
      </c>
      <c r="E7" s="71"/>
      <c r="F7" s="71"/>
      <c r="G7" s="71"/>
      <c r="H7" s="71"/>
      <c r="I7" s="71"/>
    </row>
    <row r="8" ht="20.1" customHeight="1" spans="1:9">
      <c r="A8" s="69">
        <v>2080505</v>
      </c>
      <c r="B8" s="70" t="s">
        <v>57</v>
      </c>
      <c r="C8" s="71">
        <f t="shared" si="0"/>
        <v>21.66</v>
      </c>
      <c r="D8" s="71">
        <v>21.66</v>
      </c>
      <c r="E8" s="71"/>
      <c r="F8" s="71"/>
      <c r="G8" s="71"/>
      <c r="H8" s="71"/>
      <c r="I8" s="71"/>
    </row>
    <row r="9" ht="20.1" customHeight="1" spans="1:9">
      <c r="A9" s="69">
        <v>20827</v>
      </c>
      <c r="B9" s="70" t="s">
        <v>58</v>
      </c>
      <c r="C9" s="71">
        <f t="shared" si="0"/>
        <v>1.06</v>
      </c>
      <c r="D9" s="71">
        <v>1.06</v>
      </c>
      <c r="E9" s="71"/>
      <c r="F9" s="71"/>
      <c r="G9" s="71"/>
      <c r="H9" s="71"/>
      <c r="I9" s="71"/>
    </row>
    <row r="10" ht="20.1" customHeight="1" spans="1:9">
      <c r="A10" s="69">
        <v>2082701</v>
      </c>
      <c r="B10" s="70" t="s">
        <v>59</v>
      </c>
      <c r="C10" s="71">
        <f t="shared" si="0"/>
        <v>0.74</v>
      </c>
      <c r="D10" s="71">
        <v>0.74</v>
      </c>
      <c r="E10" s="71"/>
      <c r="F10" s="71"/>
      <c r="G10" s="71"/>
      <c r="H10" s="71"/>
      <c r="I10" s="71"/>
    </row>
    <row r="11" ht="20.1" customHeight="1" spans="1:9">
      <c r="A11" s="69">
        <v>2082702</v>
      </c>
      <c r="B11" s="70" t="s">
        <v>60</v>
      </c>
      <c r="C11" s="71">
        <f t="shared" si="0"/>
        <v>0.11</v>
      </c>
      <c r="D11" s="71">
        <v>0.11</v>
      </c>
      <c r="E11" s="71"/>
      <c r="F11" s="71"/>
      <c r="G11" s="71"/>
      <c r="H11" s="71"/>
      <c r="I11" s="71"/>
    </row>
    <row r="12" ht="20.1" customHeight="1" spans="1:9">
      <c r="A12" s="69">
        <v>2082703</v>
      </c>
      <c r="B12" s="70" t="s">
        <v>61</v>
      </c>
      <c r="C12" s="71">
        <f t="shared" si="0"/>
        <v>0.22</v>
      </c>
      <c r="D12" s="71">
        <v>0.22</v>
      </c>
      <c r="E12" s="71"/>
      <c r="F12" s="71"/>
      <c r="G12" s="71"/>
      <c r="H12" s="71"/>
      <c r="I12" s="71"/>
    </row>
    <row r="13" ht="20.1" customHeight="1" spans="1:9">
      <c r="A13" s="69">
        <v>210</v>
      </c>
      <c r="B13" s="70" t="s">
        <v>62</v>
      </c>
      <c r="C13" s="71">
        <f t="shared" si="0"/>
        <v>13.65</v>
      </c>
      <c r="D13" s="71">
        <v>13.65</v>
      </c>
      <c r="E13" s="71"/>
      <c r="F13" s="71"/>
      <c r="G13" s="71"/>
      <c r="H13" s="71"/>
      <c r="I13" s="71"/>
    </row>
    <row r="14" ht="20.1" customHeight="1" spans="1:9">
      <c r="A14" s="69">
        <v>21011</v>
      </c>
      <c r="B14" s="70" t="s">
        <v>63</v>
      </c>
      <c r="C14" s="71">
        <f t="shared" si="0"/>
        <v>13.15</v>
      </c>
      <c r="D14" s="71">
        <v>13.15</v>
      </c>
      <c r="E14" s="71"/>
      <c r="F14" s="71"/>
      <c r="G14" s="71"/>
      <c r="H14" s="71"/>
      <c r="I14" s="71"/>
    </row>
    <row r="15" ht="20.1" customHeight="1" spans="1:9">
      <c r="A15" s="69">
        <v>2101102</v>
      </c>
      <c r="B15" s="70" t="s">
        <v>223</v>
      </c>
      <c r="C15" s="71">
        <f t="shared" si="0"/>
        <v>8.27</v>
      </c>
      <c r="D15" s="71">
        <v>8.27</v>
      </c>
      <c r="E15" s="71"/>
      <c r="F15" s="71"/>
      <c r="G15" s="71"/>
      <c r="H15" s="71"/>
      <c r="I15" s="71"/>
    </row>
    <row r="16" ht="20.1" customHeight="1" spans="1:9">
      <c r="A16" s="69">
        <v>2101103</v>
      </c>
      <c r="B16" s="70" t="s">
        <v>65</v>
      </c>
      <c r="C16" s="71">
        <f t="shared" si="0"/>
        <v>4.73</v>
      </c>
      <c r="D16" s="71">
        <v>4.73</v>
      </c>
      <c r="E16" s="71"/>
      <c r="F16" s="71"/>
      <c r="G16" s="71"/>
      <c r="H16" s="71"/>
      <c r="I16" s="71"/>
    </row>
    <row r="17" ht="20.1" customHeight="1" spans="1:9">
      <c r="A17" s="69">
        <v>2101199</v>
      </c>
      <c r="B17" s="70" t="s">
        <v>66</v>
      </c>
      <c r="C17" s="71">
        <f t="shared" si="0"/>
        <v>0.15</v>
      </c>
      <c r="D17" s="71">
        <v>0.15</v>
      </c>
      <c r="E17" s="71"/>
      <c r="F17" s="71"/>
      <c r="G17" s="71"/>
      <c r="H17" s="71"/>
      <c r="I17" s="71"/>
    </row>
    <row r="18" ht="20.1" customHeight="1" spans="1:9">
      <c r="A18" s="69">
        <v>21099</v>
      </c>
      <c r="B18" s="70" t="s">
        <v>67</v>
      </c>
      <c r="C18" s="71">
        <f t="shared" si="0"/>
        <v>0.5</v>
      </c>
      <c r="D18" s="71">
        <v>0.5</v>
      </c>
      <c r="E18" s="71"/>
      <c r="F18" s="71"/>
      <c r="G18" s="71"/>
      <c r="H18" s="71"/>
      <c r="I18" s="71"/>
    </row>
    <row r="19" ht="20.1" customHeight="1" spans="1:9">
      <c r="A19" s="69">
        <v>2109901</v>
      </c>
      <c r="B19" s="70" t="s">
        <v>68</v>
      </c>
      <c r="C19" s="71">
        <f t="shared" si="0"/>
        <v>0.5</v>
      </c>
      <c r="D19" s="71">
        <v>0.5</v>
      </c>
      <c r="E19" s="71"/>
      <c r="F19" s="71"/>
      <c r="G19" s="71"/>
      <c r="H19" s="71"/>
      <c r="I19" s="71"/>
    </row>
    <row r="20" ht="20.1" customHeight="1" spans="1:9">
      <c r="A20" s="69">
        <v>215</v>
      </c>
      <c r="B20" s="70" t="s">
        <v>69</v>
      </c>
      <c r="C20" s="71">
        <f t="shared" si="0"/>
        <v>158.3</v>
      </c>
      <c r="D20" s="71">
        <v>158.3</v>
      </c>
      <c r="E20" s="71"/>
      <c r="F20" s="71"/>
      <c r="G20" s="71"/>
      <c r="H20" s="71"/>
      <c r="I20" s="71"/>
    </row>
    <row r="21" ht="20.1" customHeight="1" spans="1:9">
      <c r="A21" s="69">
        <v>21507</v>
      </c>
      <c r="B21" s="70" t="s">
        <v>70</v>
      </c>
      <c r="C21" s="71">
        <f t="shared" si="0"/>
        <v>158.3</v>
      </c>
      <c r="D21" s="71">
        <v>158.3</v>
      </c>
      <c r="E21" s="71"/>
      <c r="F21" s="71"/>
      <c r="G21" s="71"/>
      <c r="H21" s="71"/>
      <c r="I21" s="71"/>
    </row>
    <row r="22" ht="20.1" customHeight="1" spans="1:9">
      <c r="A22" s="69">
        <v>2150701</v>
      </c>
      <c r="B22" s="70" t="s">
        <v>71</v>
      </c>
      <c r="C22" s="71">
        <f t="shared" si="0"/>
        <v>158.3</v>
      </c>
      <c r="D22" s="71">
        <v>158.3</v>
      </c>
      <c r="E22" s="71"/>
      <c r="F22" s="71"/>
      <c r="G22" s="71"/>
      <c r="H22" s="71"/>
      <c r="I22" s="71"/>
    </row>
    <row r="23" ht="20.1" customHeight="1" spans="1:9">
      <c r="A23" s="69">
        <v>221</v>
      </c>
      <c r="B23" s="70" t="s">
        <v>72</v>
      </c>
      <c r="C23" s="71">
        <f t="shared" si="0"/>
        <v>14.18</v>
      </c>
      <c r="D23" s="72">
        <v>14.18</v>
      </c>
      <c r="E23" s="72"/>
      <c r="F23" s="72"/>
      <c r="G23" s="72"/>
      <c r="H23" s="72"/>
      <c r="I23" s="72"/>
    </row>
    <row r="24" ht="20.1" customHeight="1" spans="1:9">
      <c r="A24" s="69">
        <v>22102</v>
      </c>
      <c r="B24" s="70" t="s">
        <v>73</v>
      </c>
      <c r="C24" s="71">
        <f t="shared" si="0"/>
        <v>14.18</v>
      </c>
      <c r="D24" s="72">
        <v>14.18</v>
      </c>
      <c r="E24" s="72"/>
      <c r="F24" s="72"/>
      <c r="G24" s="72"/>
      <c r="H24" s="72"/>
      <c r="I24" s="72"/>
    </row>
    <row r="25" ht="20.1" customHeight="1" spans="1:9">
      <c r="A25" s="69">
        <v>2210201</v>
      </c>
      <c r="B25" s="70" t="s">
        <v>74</v>
      </c>
      <c r="C25" s="71">
        <f t="shared" si="0"/>
        <v>14.18</v>
      </c>
      <c r="D25" s="72">
        <v>14.18</v>
      </c>
      <c r="E25" s="72"/>
      <c r="F25" s="72"/>
      <c r="G25" s="72"/>
      <c r="H25" s="72"/>
      <c r="I25" s="72"/>
    </row>
    <row r="26" ht="20.1" customHeight="1" spans="1:9">
      <c r="A26" s="69"/>
      <c r="B26" s="75" t="s">
        <v>75</v>
      </c>
      <c r="C26" s="71">
        <f t="shared" si="0"/>
        <v>208.86</v>
      </c>
      <c r="D26" s="72">
        <f>D6+D13+D20+D23</f>
        <v>208.86</v>
      </c>
      <c r="E26" s="72"/>
      <c r="F26" s="72"/>
      <c r="G26" s="72"/>
      <c r="H26" s="72"/>
      <c r="I26" s="72"/>
    </row>
    <row r="27" customFormat="1" ht="20.1" customHeight="1"/>
    <row r="28" customFormat="1" ht="20.1" customHeight="1"/>
    <row r="29" customFormat="1" ht="20.1" customHeight="1"/>
  </sheetData>
  <mergeCells count="11">
    <mergeCell ref="A1:I1"/>
    <mergeCell ref="A2:I2"/>
    <mergeCell ref="A3:I3"/>
    <mergeCell ref="A4:B4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opLeftCell="A7" workbookViewId="0">
      <selection activeCell="E21" sqref="E21"/>
    </sheetView>
  </sheetViews>
  <sheetFormatPr defaultColWidth="9" defaultRowHeight="13.5" outlineLevelCol="4"/>
  <cols>
    <col min="1" max="1" width="8.625" customWidth="1"/>
    <col min="2" max="2" width="23.375" customWidth="1"/>
    <col min="3" max="3" width="18.625" customWidth="1"/>
    <col min="4" max="5" width="18.625" style="65" customWidth="1"/>
  </cols>
  <sheetData>
    <row r="1" ht="20.1" customHeight="1" spans="1:5">
      <c r="A1" s="66"/>
      <c r="B1" s="66"/>
      <c r="C1" s="66"/>
      <c r="D1" s="66"/>
      <c r="E1" s="66"/>
    </row>
    <row r="2" ht="39.95" customHeight="1" spans="1:5">
      <c r="A2" s="3" t="s">
        <v>224</v>
      </c>
      <c r="B2" s="3"/>
      <c r="C2" s="3"/>
      <c r="D2" s="3"/>
      <c r="E2" s="3"/>
    </row>
    <row r="3" s="64" customFormat="1" ht="15" customHeight="1" spans="1:5">
      <c r="A3" s="67" t="s">
        <v>46</v>
      </c>
      <c r="B3" s="67"/>
      <c r="C3" s="67"/>
      <c r="D3" s="67"/>
      <c r="E3" s="67"/>
    </row>
    <row r="4" ht="30" customHeight="1" spans="1:5">
      <c r="A4" s="68" t="s">
        <v>48</v>
      </c>
      <c r="B4" s="68" t="s">
        <v>183</v>
      </c>
      <c r="C4" s="68" t="s">
        <v>85</v>
      </c>
      <c r="D4" s="68" t="s">
        <v>52</v>
      </c>
      <c r="E4" s="68" t="s">
        <v>53</v>
      </c>
    </row>
    <row r="5" ht="20.1" customHeight="1" spans="1:5">
      <c r="A5" s="69">
        <v>208</v>
      </c>
      <c r="B5" s="70" t="s">
        <v>55</v>
      </c>
      <c r="C5" s="71">
        <f t="shared" ref="C5:C26" si="0">D5</f>
        <v>22.73</v>
      </c>
      <c r="D5" s="71">
        <v>22.73</v>
      </c>
      <c r="E5" s="69"/>
    </row>
    <row r="6" ht="20.1" customHeight="1" spans="1:5">
      <c r="A6" s="69">
        <v>20805</v>
      </c>
      <c r="B6" s="70" t="s">
        <v>56</v>
      </c>
      <c r="C6" s="71">
        <f t="shared" si="0"/>
        <v>21.66</v>
      </c>
      <c r="D6" s="71">
        <v>21.66</v>
      </c>
      <c r="E6" s="69"/>
    </row>
    <row r="7" ht="20.1" customHeight="1" spans="1:5">
      <c r="A7" s="69">
        <v>2080505</v>
      </c>
      <c r="B7" s="70" t="s">
        <v>57</v>
      </c>
      <c r="C7" s="71">
        <f t="shared" si="0"/>
        <v>21.66</v>
      </c>
      <c r="D7" s="71">
        <v>21.66</v>
      </c>
      <c r="E7" s="69"/>
    </row>
    <row r="8" ht="20.1" customHeight="1" spans="1:5">
      <c r="A8" s="69">
        <v>20827</v>
      </c>
      <c r="B8" s="70" t="s">
        <v>58</v>
      </c>
      <c r="C8" s="71">
        <f t="shared" si="0"/>
        <v>1.06</v>
      </c>
      <c r="D8" s="71">
        <v>1.06</v>
      </c>
      <c r="E8" s="69"/>
    </row>
    <row r="9" ht="20.1" customHeight="1" spans="1:5">
      <c r="A9" s="69">
        <v>2082701</v>
      </c>
      <c r="B9" s="70" t="s">
        <v>59</v>
      </c>
      <c r="C9" s="71">
        <f t="shared" si="0"/>
        <v>0.74</v>
      </c>
      <c r="D9" s="71">
        <v>0.74</v>
      </c>
      <c r="E9" s="69"/>
    </row>
    <row r="10" ht="20.1" customHeight="1" spans="1:5">
      <c r="A10" s="69">
        <v>2082702</v>
      </c>
      <c r="B10" s="70" t="s">
        <v>60</v>
      </c>
      <c r="C10" s="71">
        <f t="shared" si="0"/>
        <v>0.11</v>
      </c>
      <c r="D10" s="71">
        <v>0.11</v>
      </c>
      <c r="E10" s="69"/>
    </row>
    <row r="11" ht="20.1" customHeight="1" spans="1:5">
      <c r="A11" s="69">
        <v>2082703</v>
      </c>
      <c r="B11" s="70" t="s">
        <v>61</v>
      </c>
      <c r="C11" s="71">
        <f t="shared" si="0"/>
        <v>0.22</v>
      </c>
      <c r="D11" s="71">
        <v>0.22</v>
      </c>
      <c r="E11" s="69"/>
    </row>
    <row r="12" ht="20.1" customHeight="1" spans="1:5">
      <c r="A12" s="69">
        <v>210</v>
      </c>
      <c r="B12" s="70" t="s">
        <v>62</v>
      </c>
      <c r="C12" s="71">
        <f t="shared" si="0"/>
        <v>13.65</v>
      </c>
      <c r="D12" s="71">
        <f>D13+D17</f>
        <v>13.65</v>
      </c>
      <c r="E12" s="69"/>
    </row>
    <row r="13" ht="20.1" customHeight="1" spans="1:5">
      <c r="A13" s="69">
        <v>21011</v>
      </c>
      <c r="B13" s="70" t="s">
        <v>63</v>
      </c>
      <c r="C13" s="71">
        <f t="shared" si="0"/>
        <v>13.15</v>
      </c>
      <c r="D13" s="71">
        <v>13.15</v>
      </c>
      <c r="E13" s="69"/>
    </row>
    <row r="14" ht="20.1" customHeight="1" spans="1:5">
      <c r="A14" s="69">
        <v>2101102</v>
      </c>
      <c r="B14" s="70" t="s">
        <v>223</v>
      </c>
      <c r="C14" s="71">
        <f t="shared" si="0"/>
        <v>8.27</v>
      </c>
      <c r="D14" s="71">
        <v>8.27</v>
      </c>
      <c r="E14" s="69"/>
    </row>
    <row r="15" ht="20.1" customHeight="1" spans="1:5">
      <c r="A15" s="69">
        <v>2101103</v>
      </c>
      <c r="B15" s="70" t="s">
        <v>65</v>
      </c>
      <c r="C15" s="71">
        <f t="shared" si="0"/>
        <v>4.73</v>
      </c>
      <c r="D15" s="71">
        <v>4.73</v>
      </c>
      <c r="E15" s="69"/>
    </row>
    <row r="16" ht="20.1" customHeight="1" spans="1:5">
      <c r="A16" s="69">
        <v>2101199</v>
      </c>
      <c r="B16" s="70" t="s">
        <v>66</v>
      </c>
      <c r="C16" s="71">
        <f t="shared" si="0"/>
        <v>0.15</v>
      </c>
      <c r="D16" s="71">
        <v>0.15</v>
      </c>
      <c r="E16" s="69"/>
    </row>
    <row r="17" ht="20.1" customHeight="1" spans="1:5">
      <c r="A17" s="69">
        <v>21099</v>
      </c>
      <c r="B17" s="70" t="s">
        <v>67</v>
      </c>
      <c r="C17" s="71">
        <f t="shared" si="0"/>
        <v>0.5</v>
      </c>
      <c r="D17" s="71">
        <f>D18</f>
        <v>0.5</v>
      </c>
      <c r="E17" s="69"/>
    </row>
    <row r="18" ht="20.1" customHeight="1" spans="1:5">
      <c r="A18" s="69">
        <v>2109901</v>
      </c>
      <c r="B18" s="70" t="s">
        <v>68</v>
      </c>
      <c r="C18" s="71">
        <f t="shared" si="0"/>
        <v>0.5</v>
      </c>
      <c r="D18" s="71">
        <v>0.5</v>
      </c>
      <c r="E18" s="69"/>
    </row>
    <row r="19" ht="20.1" customHeight="1" spans="1:5">
      <c r="A19" s="69">
        <v>215</v>
      </c>
      <c r="B19" s="70" t="s">
        <v>69</v>
      </c>
      <c r="C19" s="71">
        <f t="shared" si="0"/>
        <v>158.3</v>
      </c>
      <c r="D19" s="71">
        <v>158.3</v>
      </c>
      <c r="E19" s="69"/>
    </row>
    <row r="20" ht="20.1" customHeight="1" spans="1:5">
      <c r="A20" s="69">
        <v>21507</v>
      </c>
      <c r="B20" s="70" t="s">
        <v>70</v>
      </c>
      <c r="C20" s="71">
        <f t="shared" si="0"/>
        <v>158.3</v>
      </c>
      <c r="D20" s="71">
        <v>158.3</v>
      </c>
      <c r="E20" s="69"/>
    </row>
    <row r="21" ht="20.1" customHeight="1" spans="1:5">
      <c r="A21" s="69">
        <v>2150701</v>
      </c>
      <c r="B21" s="70" t="s">
        <v>71</v>
      </c>
      <c r="C21" s="71">
        <f t="shared" si="0"/>
        <v>158.3</v>
      </c>
      <c r="D21" s="71">
        <v>158.3</v>
      </c>
      <c r="E21" s="69"/>
    </row>
    <row r="22" ht="20.1" customHeight="1" spans="1:5">
      <c r="A22" s="69">
        <v>221</v>
      </c>
      <c r="B22" s="70" t="s">
        <v>72</v>
      </c>
      <c r="C22" s="71">
        <f t="shared" si="0"/>
        <v>14.18</v>
      </c>
      <c r="D22" s="72">
        <v>14.18</v>
      </c>
      <c r="E22" s="69"/>
    </row>
    <row r="23" ht="20.1" customHeight="1" spans="1:5">
      <c r="A23" s="69">
        <v>22102</v>
      </c>
      <c r="B23" s="70" t="s">
        <v>73</v>
      </c>
      <c r="C23" s="71">
        <f t="shared" si="0"/>
        <v>14.18</v>
      </c>
      <c r="D23" s="72">
        <v>14.18</v>
      </c>
      <c r="E23" s="69"/>
    </row>
    <row r="24" ht="20.1" customHeight="1" spans="1:5">
      <c r="A24" s="69">
        <v>2210201</v>
      </c>
      <c r="B24" s="70" t="s">
        <v>74</v>
      </c>
      <c r="C24" s="71">
        <f t="shared" si="0"/>
        <v>14.18</v>
      </c>
      <c r="D24" s="72">
        <v>14.18</v>
      </c>
      <c r="E24" s="69"/>
    </row>
    <row r="25" ht="20.1" customHeight="1" spans="1:5">
      <c r="A25" s="69"/>
      <c r="B25" s="73" t="s">
        <v>95</v>
      </c>
      <c r="C25" s="71">
        <f t="shared" si="0"/>
        <v>7.2</v>
      </c>
      <c r="D25" s="72">
        <v>7.2</v>
      </c>
      <c r="E25" s="69"/>
    </row>
    <row r="26" ht="20.1" customHeight="1" spans="1:5">
      <c r="A26" s="69"/>
      <c r="B26" s="68" t="s">
        <v>75</v>
      </c>
      <c r="C26" s="71">
        <f t="shared" si="0"/>
        <v>216.06</v>
      </c>
      <c r="D26" s="71">
        <f>D5+D12+D19+D22+D25</f>
        <v>216.06</v>
      </c>
      <c r="E26" s="69"/>
    </row>
    <row r="27" ht="20.1" customHeight="1"/>
    <row r="28" ht="20.1" customHeight="1"/>
    <row r="29" ht="20.1" customHeight="1"/>
  </sheetData>
  <mergeCells count="3">
    <mergeCell ref="A1:E1"/>
    <mergeCell ref="A2:E2"/>
    <mergeCell ref="A3:E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4"/>
  <sheetViews>
    <sheetView topLeftCell="A91" workbookViewId="0">
      <selection activeCell="N62" sqref="N62"/>
    </sheetView>
  </sheetViews>
  <sheetFormatPr defaultColWidth="8" defaultRowHeight="14.25" customHeight="1"/>
  <cols>
    <col min="1" max="1" width="5.125" style="50"/>
    <col min="2" max="2" width="6.25" style="50" customWidth="1"/>
    <col min="3" max="3" width="38.5" style="50"/>
    <col min="4" max="4" width="7.375" style="1"/>
    <col min="5" max="6" width="9" style="1"/>
    <col min="7" max="7" width="5.25" style="1"/>
    <col min="8" max="9" width="9" style="1"/>
    <col min="10" max="10" width="5.125" style="50"/>
    <col min="11" max="11" width="5.5" style="50"/>
    <col min="12" max="12" width="38.5" style="50"/>
    <col min="13" max="13" width="7.375" style="1"/>
    <col min="14" max="15" width="9" style="1"/>
    <col min="16" max="16" width="5.25" style="1"/>
    <col min="17" max="17" width="9" style="1"/>
    <col min="18" max="18" width="10" style="1"/>
    <col min="19" max="16384" width="8" style="31"/>
  </cols>
  <sheetData>
    <row r="1" ht="13.5" spans="18:18">
      <c r="R1" s="26"/>
    </row>
    <row r="2" ht="39" customHeight="1" spans="1:18">
      <c r="A2" s="3" t="s">
        <v>225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19.5" customHeight="1" spans="1:18">
      <c r="A3" s="4" t="s">
        <v>1</v>
      </c>
      <c r="R3" s="27" t="s">
        <v>2</v>
      </c>
    </row>
    <row r="4" ht="19.5" customHeight="1" spans="1:18">
      <c r="A4" s="51" t="s">
        <v>4</v>
      </c>
      <c r="B4" s="52"/>
      <c r="C4" s="52"/>
      <c r="D4" s="52"/>
      <c r="E4" s="52"/>
      <c r="F4" s="52"/>
      <c r="G4" s="52"/>
      <c r="H4" s="52"/>
      <c r="I4" s="54"/>
      <c r="J4" s="8" t="s">
        <v>4</v>
      </c>
      <c r="K4" s="8"/>
      <c r="L4" s="8"/>
      <c r="M4" s="8"/>
      <c r="N4" s="8"/>
      <c r="O4" s="8"/>
      <c r="P4" s="8"/>
      <c r="Q4" s="8"/>
      <c r="R4" s="8"/>
    </row>
    <row r="5" ht="21.75" customHeight="1" spans="1:18">
      <c r="A5" s="53" t="s">
        <v>226</v>
      </c>
      <c r="B5" s="53"/>
      <c r="C5" s="53"/>
      <c r="D5" s="51" t="s">
        <v>86</v>
      </c>
      <c r="E5" s="52"/>
      <c r="F5" s="54"/>
      <c r="G5" s="51" t="s">
        <v>227</v>
      </c>
      <c r="H5" s="52"/>
      <c r="I5" s="54"/>
      <c r="J5" s="53" t="s">
        <v>228</v>
      </c>
      <c r="K5" s="53"/>
      <c r="L5" s="53"/>
      <c r="M5" s="51" t="s">
        <v>86</v>
      </c>
      <c r="N5" s="52"/>
      <c r="O5" s="54"/>
      <c r="P5" s="51" t="s">
        <v>227</v>
      </c>
      <c r="Q5" s="52"/>
      <c r="R5" s="54"/>
    </row>
    <row r="6" ht="17.25" customHeight="1" spans="1:18">
      <c r="A6" s="55" t="s">
        <v>83</v>
      </c>
      <c r="B6" s="55" t="s">
        <v>84</v>
      </c>
      <c r="C6" s="55" t="s">
        <v>183</v>
      </c>
      <c r="D6" s="8" t="s">
        <v>51</v>
      </c>
      <c r="E6" s="8" t="s">
        <v>52</v>
      </c>
      <c r="F6" s="8" t="s">
        <v>53</v>
      </c>
      <c r="G6" s="8" t="s">
        <v>51</v>
      </c>
      <c r="H6" s="8" t="s">
        <v>52</v>
      </c>
      <c r="I6" s="8" t="s">
        <v>53</v>
      </c>
      <c r="J6" s="55" t="s">
        <v>83</v>
      </c>
      <c r="K6" s="55" t="s">
        <v>84</v>
      </c>
      <c r="L6" s="55" t="s">
        <v>183</v>
      </c>
      <c r="M6" s="8" t="s">
        <v>51</v>
      </c>
      <c r="N6" s="8" t="s">
        <v>52</v>
      </c>
      <c r="O6" s="8" t="s">
        <v>53</v>
      </c>
      <c r="P6" s="8" t="s">
        <v>51</v>
      </c>
      <c r="Q6" s="8" t="s">
        <v>52</v>
      </c>
      <c r="R6" s="8" t="s">
        <v>53</v>
      </c>
    </row>
    <row r="7" ht="13.5" spans="1:18">
      <c r="A7" s="55" t="s">
        <v>229</v>
      </c>
      <c r="B7" s="55" t="s">
        <v>230</v>
      </c>
      <c r="C7" s="55" t="s">
        <v>231</v>
      </c>
      <c r="D7" s="55" t="s">
        <v>232</v>
      </c>
      <c r="E7" s="55" t="s">
        <v>233</v>
      </c>
      <c r="F7" s="55" t="s">
        <v>234</v>
      </c>
      <c r="G7" s="55" t="s">
        <v>235</v>
      </c>
      <c r="H7" s="55" t="s">
        <v>236</v>
      </c>
      <c r="I7" s="55" t="s">
        <v>237</v>
      </c>
      <c r="J7" s="55" t="s">
        <v>238</v>
      </c>
      <c r="K7" s="55" t="s">
        <v>239</v>
      </c>
      <c r="L7" s="55" t="s">
        <v>240</v>
      </c>
      <c r="M7" s="55" t="s">
        <v>241</v>
      </c>
      <c r="N7" s="55" t="s">
        <v>242</v>
      </c>
      <c r="O7" s="55" t="s">
        <v>243</v>
      </c>
      <c r="P7" s="55" t="s">
        <v>244</v>
      </c>
      <c r="Q7" s="55" t="s">
        <v>245</v>
      </c>
      <c r="R7" s="55" t="s">
        <v>246</v>
      </c>
    </row>
    <row r="8" ht="13.5" spans="1:18">
      <c r="A8" s="56" t="s">
        <v>247</v>
      </c>
      <c r="B8" s="57" t="s">
        <v>248</v>
      </c>
      <c r="C8" s="58" t="s">
        <v>249</v>
      </c>
      <c r="D8" s="59">
        <f>E8</f>
        <v>208.36</v>
      </c>
      <c r="E8" s="59">
        <v>208.36</v>
      </c>
      <c r="F8" s="59"/>
      <c r="G8" s="59"/>
      <c r="H8" s="59"/>
      <c r="I8" s="59"/>
      <c r="J8" s="56" t="s">
        <v>250</v>
      </c>
      <c r="K8" s="56" t="s">
        <v>248</v>
      </c>
      <c r="L8" s="58" t="s">
        <v>100</v>
      </c>
      <c r="M8" s="59">
        <f>N8</f>
        <v>200.8</v>
      </c>
      <c r="N8" s="59">
        <f>SUM(N9:N21)</f>
        <v>200.8</v>
      </c>
      <c r="O8" s="59"/>
      <c r="P8" s="59"/>
      <c r="Q8" s="59"/>
      <c r="R8" s="59"/>
    </row>
    <row r="9" ht="13.5" spans="1:18">
      <c r="A9" s="57"/>
      <c r="B9" s="57" t="s">
        <v>101</v>
      </c>
      <c r="C9" s="60" t="s">
        <v>251</v>
      </c>
      <c r="D9" s="59">
        <f t="shared" ref="D9:D40" si="0">E9</f>
        <v>208.36</v>
      </c>
      <c r="E9" s="59">
        <v>208.36</v>
      </c>
      <c r="F9" s="59"/>
      <c r="G9" s="59"/>
      <c r="H9" s="59"/>
      <c r="I9" s="59"/>
      <c r="J9" s="57"/>
      <c r="K9" s="57" t="s">
        <v>101</v>
      </c>
      <c r="L9" s="60" t="s">
        <v>252</v>
      </c>
      <c r="M9" s="59">
        <f t="shared" ref="M9:M40" si="1">N9</f>
        <v>29.67</v>
      </c>
      <c r="N9" s="59">
        <v>29.67</v>
      </c>
      <c r="O9" s="59"/>
      <c r="P9" s="59"/>
      <c r="Q9" s="59"/>
      <c r="R9" s="59"/>
    </row>
    <row r="10" ht="13.5" spans="1:18">
      <c r="A10" s="57"/>
      <c r="B10" s="57" t="s">
        <v>103</v>
      </c>
      <c r="C10" s="60" t="s">
        <v>253</v>
      </c>
      <c r="D10" s="59">
        <f t="shared" si="0"/>
        <v>7.56</v>
      </c>
      <c r="E10" s="59">
        <v>7.56</v>
      </c>
      <c r="F10" s="59"/>
      <c r="G10" s="59"/>
      <c r="H10" s="59"/>
      <c r="I10" s="59"/>
      <c r="J10" s="57"/>
      <c r="K10" s="57" t="s">
        <v>103</v>
      </c>
      <c r="L10" s="60" t="s">
        <v>254</v>
      </c>
      <c r="M10" s="59">
        <f t="shared" si="1"/>
        <v>94.78</v>
      </c>
      <c r="N10" s="59">
        <v>94.78</v>
      </c>
      <c r="O10" s="59"/>
      <c r="P10" s="59"/>
      <c r="Q10" s="59"/>
      <c r="R10" s="59"/>
    </row>
    <row r="11" ht="13.5" spans="1:18">
      <c r="A11" s="57"/>
      <c r="B11" s="57" t="s">
        <v>105</v>
      </c>
      <c r="C11" s="60" t="s">
        <v>255</v>
      </c>
      <c r="D11" s="59">
        <f t="shared" si="0"/>
        <v>0</v>
      </c>
      <c r="E11" s="59"/>
      <c r="F11" s="59"/>
      <c r="G11" s="59"/>
      <c r="H11" s="59"/>
      <c r="I11" s="59"/>
      <c r="J11" s="57"/>
      <c r="K11" s="57" t="s">
        <v>105</v>
      </c>
      <c r="L11" s="60" t="s">
        <v>256</v>
      </c>
      <c r="M11" s="59">
        <f t="shared" si="1"/>
        <v>2.47</v>
      </c>
      <c r="N11" s="59">
        <v>2.47</v>
      </c>
      <c r="O11" s="59"/>
      <c r="P11" s="59"/>
      <c r="Q11" s="59"/>
      <c r="R11" s="59"/>
    </row>
    <row r="12" ht="13.5" spans="1:18">
      <c r="A12" s="57"/>
      <c r="B12" s="57" t="s">
        <v>125</v>
      </c>
      <c r="C12" s="60" t="s">
        <v>257</v>
      </c>
      <c r="D12" s="59">
        <f t="shared" si="0"/>
        <v>0</v>
      </c>
      <c r="E12" s="59"/>
      <c r="F12" s="59"/>
      <c r="G12" s="59"/>
      <c r="H12" s="59"/>
      <c r="I12" s="59"/>
      <c r="J12" s="57"/>
      <c r="K12" s="57" t="s">
        <v>107</v>
      </c>
      <c r="L12" s="60" t="s">
        <v>258</v>
      </c>
      <c r="M12" s="59">
        <f t="shared" si="1"/>
        <v>0</v>
      </c>
      <c r="N12" s="59"/>
      <c r="O12" s="59"/>
      <c r="P12" s="59"/>
      <c r="Q12" s="59"/>
      <c r="R12" s="59"/>
    </row>
    <row r="13" ht="13.5" spans="1:18">
      <c r="A13" s="56" t="s">
        <v>259</v>
      </c>
      <c r="B13" s="56" t="s">
        <v>248</v>
      </c>
      <c r="C13" s="58" t="s">
        <v>260</v>
      </c>
      <c r="D13" s="59">
        <f t="shared" si="0"/>
        <v>0</v>
      </c>
      <c r="E13" s="59"/>
      <c r="F13" s="59"/>
      <c r="G13" s="59"/>
      <c r="H13" s="59"/>
      <c r="I13" s="59"/>
      <c r="J13" s="57"/>
      <c r="K13" s="57" t="s">
        <v>109</v>
      </c>
      <c r="L13" s="60" t="s">
        <v>261</v>
      </c>
      <c r="M13" s="59">
        <f t="shared" si="1"/>
        <v>23.83</v>
      </c>
      <c r="N13" s="59">
        <v>23.83</v>
      </c>
      <c r="O13" s="59"/>
      <c r="P13" s="59"/>
      <c r="Q13" s="59"/>
      <c r="R13" s="59"/>
    </row>
    <row r="14" ht="13.5" spans="1:18">
      <c r="A14" s="57"/>
      <c r="B14" s="57" t="s">
        <v>101</v>
      </c>
      <c r="C14" s="60" t="s">
        <v>262</v>
      </c>
      <c r="D14" s="59">
        <f t="shared" si="0"/>
        <v>0</v>
      </c>
      <c r="E14" s="59"/>
      <c r="F14" s="59"/>
      <c r="G14" s="59"/>
      <c r="H14" s="59"/>
      <c r="I14" s="59"/>
      <c r="J14" s="57"/>
      <c r="K14" s="57" t="s">
        <v>111</v>
      </c>
      <c r="L14" s="60" t="s">
        <v>263</v>
      </c>
      <c r="M14" s="59">
        <f t="shared" si="1"/>
        <v>21.66</v>
      </c>
      <c r="N14" s="59">
        <v>21.66</v>
      </c>
      <c r="O14" s="59"/>
      <c r="P14" s="59"/>
      <c r="Q14" s="59"/>
      <c r="R14" s="59"/>
    </row>
    <row r="15" ht="13.5" spans="1:18">
      <c r="A15" s="57"/>
      <c r="B15" s="57" t="s">
        <v>103</v>
      </c>
      <c r="C15" s="60" t="s">
        <v>264</v>
      </c>
      <c r="D15" s="59">
        <f t="shared" si="0"/>
        <v>0</v>
      </c>
      <c r="E15" s="59"/>
      <c r="F15" s="59"/>
      <c r="G15" s="59"/>
      <c r="H15" s="59"/>
      <c r="I15" s="59"/>
      <c r="J15" s="57"/>
      <c r="K15" s="57" t="s">
        <v>113</v>
      </c>
      <c r="L15" s="60" t="s">
        <v>265</v>
      </c>
      <c r="M15" s="59">
        <f t="shared" si="1"/>
        <v>0</v>
      </c>
      <c r="N15" s="59"/>
      <c r="O15" s="59"/>
      <c r="P15" s="59"/>
      <c r="Q15" s="59"/>
      <c r="R15" s="59"/>
    </row>
    <row r="16" ht="13.5" spans="1:18">
      <c r="A16" s="57"/>
      <c r="B16" s="57" t="s">
        <v>105</v>
      </c>
      <c r="C16" s="60" t="s">
        <v>266</v>
      </c>
      <c r="D16" s="59">
        <f t="shared" si="0"/>
        <v>0</v>
      </c>
      <c r="E16" s="59"/>
      <c r="F16" s="59"/>
      <c r="G16" s="59"/>
      <c r="H16" s="59"/>
      <c r="I16" s="59"/>
      <c r="J16" s="57"/>
      <c r="K16" s="57" t="s">
        <v>115</v>
      </c>
      <c r="L16" s="60" t="s">
        <v>267</v>
      </c>
      <c r="M16" s="59">
        <f t="shared" si="1"/>
        <v>8.27</v>
      </c>
      <c r="N16" s="59">
        <v>8.27</v>
      </c>
      <c r="O16" s="59"/>
      <c r="P16" s="59"/>
      <c r="Q16" s="59"/>
      <c r="R16" s="59"/>
    </row>
    <row r="17" ht="13.5" spans="1:18">
      <c r="A17" s="57"/>
      <c r="B17" s="57" t="s">
        <v>131</v>
      </c>
      <c r="C17" s="60" t="s">
        <v>268</v>
      </c>
      <c r="D17" s="59">
        <f t="shared" si="0"/>
        <v>0</v>
      </c>
      <c r="E17" s="59"/>
      <c r="F17" s="59"/>
      <c r="G17" s="59"/>
      <c r="H17" s="59"/>
      <c r="I17" s="59"/>
      <c r="J17" s="57"/>
      <c r="K17" s="57" t="s">
        <v>117</v>
      </c>
      <c r="L17" s="60" t="s">
        <v>269</v>
      </c>
      <c r="M17" s="59">
        <f t="shared" si="1"/>
        <v>4.73</v>
      </c>
      <c r="N17" s="59">
        <v>4.73</v>
      </c>
      <c r="O17" s="59"/>
      <c r="P17" s="59"/>
      <c r="Q17" s="59"/>
      <c r="R17" s="59"/>
    </row>
    <row r="18" ht="13.5" spans="1:18">
      <c r="A18" s="57"/>
      <c r="B18" s="57" t="s">
        <v>133</v>
      </c>
      <c r="C18" s="60" t="s">
        <v>270</v>
      </c>
      <c r="D18" s="59">
        <f t="shared" si="0"/>
        <v>0</v>
      </c>
      <c r="E18" s="59"/>
      <c r="F18" s="59"/>
      <c r="G18" s="59"/>
      <c r="H18" s="59"/>
      <c r="I18" s="59"/>
      <c r="J18" s="57"/>
      <c r="K18" s="57" t="s">
        <v>119</v>
      </c>
      <c r="L18" s="60" t="s">
        <v>271</v>
      </c>
      <c r="M18" s="59">
        <f t="shared" si="1"/>
        <v>1.21</v>
      </c>
      <c r="N18" s="59">
        <v>1.21</v>
      </c>
      <c r="O18" s="59"/>
      <c r="P18" s="59"/>
      <c r="Q18" s="59"/>
      <c r="R18" s="59"/>
    </row>
    <row r="19" ht="13.5" spans="1:18">
      <c r="A19" s="57"/>
      <c r="B19" s="57" t="s">
        <v>107</v>
      </c>
      <c r="C19" s="60" t="s">
        <v>272</v>
      </c>
      <c r="D19" s="59">
        <f t="shared" si="0"/>
        <v>0</v>
      </c>
      <c r="E19" s="59"/>
      <c r="F19" s="59"/>
      <c r="G19" s="59"/>
      <c r="H19" s="59"/>
      <c r="I19" s="59"/>
      <c r="J19" s="57"/>
      <c r="K19" s="57" t="s">
        <v>121</v>
      </c>
      <c r="L19" s="60" t="s">
        <v>255</v>
      </c>
      <c r="M19" s="59">
        <f t="shared" si="1"/>
        <v>14.18</v>
      </c>
      <c r="N19" s="59">
        <v>14.18</v>
      </c>
      <c r="O19" s="59"/>
      <c r="P19" s="59"/>
      <c r="Q19" s="59"/>
      <c r="R19" s="59"/>
    </row>
    <row r="20" ht="13.5" spans="1:18">
      <c r="A20" s="57"/>
      <c r="B20" s="57" t="s">
        <v>109</v>
      </c>
      <c r="C20" s="60" t="s">
        <v>273</v>
      </c>
      <c r="D20" s="59">
        <f t="shared" si="0"/>
        <v>0</v>
      </c>
      <c r="E20" s="59"/>
      <c r="F20" s="59"/>
      <c r="G20" s="59"/>
      <c r="H20" s="59"/>
      <c r="I20" s="59"/>
      <c r="J20" s="57"/>
      <c r="K20" s="57" t="s">
        <v>123</v>
      </c>
      <c r="L20" s="60" t="s">
        <v>274</v>
      </c>
      <c r="M20" s="59">
        <f t="shared" si="1"/>
        <v>0</v>
      </c>
      <c r="N20" s="59"/>
      <c r="O20" s="59"/>
      <c r="P20" s="59"/>
      <c r="Q20" s="59"/>
      <c r="R20" s="59"/>
    </row>
    <row r="21" ht="13.5" spans="1:18">
      <c r="A21" s="57"/>
      <c r="B21" s="57" t="s">
        <v>111</v>
      </c>
      <c r="C21" s="60" t="s">
        <v>275</v>
      </c>
      <c r="D21" s="59">
        <f t="shared" si="0"/>
        <v>0</v>
      </c>
      <c r="E21" s="59"/>
      <c r="F21" s="59"/>
      <c r="G21" s="59"/>
      <c r="H21" s="59"/>
      <c r="I21" s="59"/>
      <c r="J21" s="57"/>
      <c r="K21" s="57" t="s">
        <v>125</v>
      </c>
      <c r="L21" s="60" t="s">
        <v>257</v>
      </c>
      <c r="M21" s="59">
        <f t="shared" si="1"/>
        <v>0</v>
      </c>
      <c r="N21" s="59"/>
      <c r="O21" s="59"/>
      <c r="P21" s="59"/>
      <c r="Q21" s="59"/>
      <c r="R21" s="59"/>
    </row>
    <row r="22" ht="13.5" spans="1:18">
      <c r="A22" s="57"/>
      <c r="B22" s="57" t="s">
        <v>113</v>
      </c>
      <c r="C22" s="60" t="s">
        <v>276</v>
      </c>
      <c r="D22" s="59">
        <f t="shared" si="0"/>
        <v>0</v>
      </c>
      <c r="E22" s="59"/>
      <c r="F22" s="59"/>
      <c r="G22" s="59"/>
      <c r="H22" s="59"/>
      <c r="I22" s="59"/>
      <c r="J22" s="56" t="s">
        <v>277</v>
      </c>
      <c r="K22" s="56" t="s">
        <v>248</v>
      </c>
      <c r="L22" s="58" t="s">
        <v>127</v>
      </c>
      <c r="M22" s="59">
        <f t="shared" si="1"/>
        <v>14.31</v>
      </c>
      <c r="N22" s="59">
        <f>SUM(N23:N49)</f>
        <v>14.31</v>
      </c>
      <c r="O22" s="59"/>
      <c r="P22" s="59"/>
      <c r="Q22" s="59"/>
      <c r="R22" s="59"/>
    </row>
    <row r="23" ht="13.5" spans="1:18">
      <c r="A23" s="57"/>
      <c r="B23" s="57" t="s">
        <v>125</v>
      </c>
      <c r="C23" s="60" t="s">
        <v>278</v>
      </c>
      <c r="D23" s="59">
        <f t="shared" si="0"/>
        <v>0</v>
      </c>
      <c r="E23" s="59"/>
      <c r="F23" s="59"/>
      <c r="G23" s="59"/>
      <c r="H23" s="59"/>
      <c r="I23" s="59"/>
      <c r="J23" s="57"/>
      <c r="K23" s="57" t="s">
        <v>101</v>
      </c>
      <c r="L23" s="60" t="s">
        <v>279</v>
      </c>
      <c r="M23" s="59">
        <f t="shared" si="1"/>
        <v>4.56</v>
      </c>
      <c r="N23" s="59">
        <v>4.56</v>
      </c>
      <c r="O23" s="59"/>
      <c r="P23" s="59"/>
      <c r="Q23" s="59"/>
      <c r="R23" s="59"/>
    </row>
    <row r="24" ht="13.5" spans="1:18">
      <c r="A24" s="56" t="s">
        <v>280</v>
      </c>
      <c r="B24" s="56" t="s">
        <v>248</v>
      </c>
      <c r="C24" s="58" t="s">
        <v>281</v>
      </c>
      <c r="D24" s="59">
        <f t="shared" si="0"/>
        <v>0</v>
      </c>
      <c r="E24" s="59"/>
      <c r="F24" s="59"/>
      <c r="G24" s="59"/>
      <c r="H24" s="59"/>
      <c r="I24" s="59"/>
      <c r="J24" s="57"/>
      <c r="K24" s="57" t="s">
        <v>103</v>
      </c>
      <c r="L24" s="60" t="s">
        <v>282</v>
      </c>
      <c r="M24" s="59">
        <f t="shared" si="1"/>
        <v>0</v>
      </c>
      <c r="N24" s="59"/>
      <c r="O24" s="59"/>
      <c r="P24" s="59"/>
      <c r="Q24" s="59"/>
      <c r="R24" s="59"/>
    </row>
    <row r="25" ht="13.5" spans="1:18">
      <c r="A25" s="57"/>
      <c r="B25" s="57" t="s">
        <v>101</v>
      </c>
      <c r="C25" s="60" t="s">
        <v>283</v>
      </c>
      <c r="D25" s="59">
        <f t="shared" si="0"/>
        <v>0</v>
      </c>
      <c r="E25" s="59"/>
      <c r="F25" s="59"/>
      <c r="G25" s="59"/>
      <c r="H25" s="59"/>
      <c r="I25" s="59"/>
      <c r="J25" s="57"/>
      <c r="K25" s="57" t="s">
        <v>105</v>
      </c>
      <c r="L25" s="60" t="s">
        <v>284</v>
      </c>
      <c r="M25" s="59">
        <f t="shared" si="1"/>
        <v>0</v>
      </c>
      <c r="N25" s="59"/>
      <c r="O25" s="59"/>
      <c r="P25" s="59"/>
      <c r="Q25" s="59"/>
      <c r="R25" s="59"/>
    </row>
    <row r="26" ht="13.5" spans="1:18">
      <c r="A26" s="57"/>
      <c r="B26" s="57" t="s">
        <v>103</v>
      </c>
      <c r="C26" s="60" t="s">
        <v>285</v>
      </c>
      <c r="D26" s="59">
        <f t="shared" si="0"/>
        <v>0</v>
      </c>
      <c r="E26" s="59"/>
      <c r="F26" s="59"/>
      <c r="G26" s="59"/>
      <c r="H26" s="59"/>
      <c r="I26" s="59"/>
      <c r="J26" s="57"/>
      <c r="K26" s="57" t="s">
        <v>131</v>
      </c>
      <c r="L26" s="60" t="s">
        <v>286</v>
      </c>
      <c r="M26" s="59">
        <f t="shared" si="1"/>
        <v>0</v>
      </c>
      <c r="N26" s="59"/>
      <c r="O26" s="59"/>
      <c r="P26" s="59"/>
      <c r="Q26" s="59"/>
      <c r="R26" s="59"/>
    </row>
    <row r="27" ht="13.5" spans="1:18">
      <c r="A27" s="57"/>
      <c r="B27" s="57" t="s">
        <v>105</v>
      </c>
      <c r="C27" s="60" t="s">
        <v>287</v>
      </c>
      <c r="D27" s="59">
        <f t="shared" si="0"/>
        <v>0</v>
      </c>
      <c r="E27" s="59"/>
      <c r="F27" s="59"/>
      <c r="G27" s="59"/>
      <c r="H27" s="59"/>
      <c r="I27" s="59"/>
      <c r="J27" s="57"/>
      <c r="K27" s="57" t="s">
        <v>133</v>
      </c>
      <c r="L27" s="60" t="s">
        <v>288</v>
      </c>
      <c r="M27" s="59">
        <f t="shared" si="1"/>
        <v>0</v>
      </c>
      <c r="N27" s="59"/>
      <c r="O27" s="59"/>
      <c r="P27" s="59"/>
      <c r="Q27" s="59"/>
      <c r="R27" s="59"/>
    </row>
    <row r="28" ht="13.5" spans="1:18">
      <c r="A28" s="57"/>
      <c r="B28" s="57" t="s">
        <v>133</v>
      </c>
      <c r="C28" s="60" t="s">
        <v>289</v>
      </c>
      <c r="D28" s="59">
        <f t="shared" si="0"/>
        <v>0</v>
      </c>
      <c r="E28" s="59"/>
      <c r="F28" s="59"/>
      <c r="G28" s="59"/>
      <c r="H28" s="59"/>
      <c r="I28" s="59"/>
      <c r="J28" s="57"/>
      <c r="K28" s="57" t="s">
        <v>107</v>
      </c>
      <c r="L28" s="60" t="s">
        <v>290</v>
      </c>
      <c r="M28" s="59">
        <f t="shared" si="1"/>
        <v>0</v>
      </c>
      <c r="N28" s="59"/>
      <c r="O28" s="59"/>
      <c r="P28" s="59"/>
      <c r="Q28" s="59"/>
      <c r="R28" s="59"/>
    </row>
    <row r="29" ht="13.5" spans="1:18">
      <c r="A29" s="57"/>
      <c r="B29" s="57" t="s">
        <v>107</v>
      </c>
      <c r="C29" s="60" t="s">
        <v>291</v>
      </c>
      <c r="D29" s="59">
        <f t="shared" si="0"/>
        <v>0</v>
      </c>
      <c r="E29" s="59"/>
      <c r="F29" s="59"/>
      <c r="G29" s="59"/>
      <c r="H29" s="59"/>
      <c r="I29" s="59"/>
      <c r="J29" s="57"/>
      <c r="K29" s="57" t="s">
        <v>109</v>
      </c>
      <c r="L29" s="60" t="s">
        <v>292</v>
      </c>
      <c r="M29" s="59">
        <f t="shared" si="1"/>
        <v>0</v>
      </c>
      <c r="N29" s="59"/>
      <c r="O29" s="59"/>
      <c r="P29" s="59"/>
      <c r="Q29" s="59"/>
      <c r="R29" s="59"/>
    </row>
    <row r="30" ht="13.5" spans="1:18">
      <c r="A30" s="57"/>
      <c r="B30" s="57" t="s">
        <v>109</v>
      </c>
      <c r="C30" s="60" t="s">
        <v>293</v>
      </c>
      <c r="D30" s="59">
        <f t="shared" si="0"/>
        <v>0</v>
      </c>
      <c r="E30" s="59"/>
      <c r="F30" s="59"/>
      <c r="G30" s="59"/>
      <c r="H30" s="59"/>
      <c r="I30" s="59"/>
      <c r="J30" s="57"/>
      <c r="K30" s="57" t="s">
        <v>111</v>
      </c>
      <c r="L30" s="60" t="s">
        <v>294</v>
      </c>
      <c r="M30" s="59">
        <f t="shared" si="1"/>
        <v>0</v>
      </c>
      <c r="N30" s="59"/>
      <c r="O30" s="59"/>
      <c r="P30" s="59"/>
      <c r="Q30" s="59"/>
      <c r="R30" s="59"/>
    </row>
    <row r="31" ht="13.5" spans="1:18">
      <c r="A31" s="57"/>
      <c r="B31" s="57" t="s">
        <v>125</v>
      </c>
      <c r="C31" s="60" t="s">
        <v>295</v>
      </c>
      <c r="D31" s="59">
        <f t="shared" si="0"/>
        <v>0</v>
      </c>
      <c r="E31" s="59"/>
      <c r="F31" s="59"/>
      <c r="G31" s="59"/>
      <c r="H31" s="59"/>
      <c r="I31" s="59"/>
      <c r="J31" s="57"/>
      <c r="K31" s="57" t="s">
        <v>113</v>
      </c>
      <c r="L31" s="60" t="s">
        <v>296</v>
      </c>
      <c r="M31" s="59">
        <f t="shared" si="1"/>
        <v>0</v>
      </c>
      <c r="N31" s="59"/>
      <c r="O31" s="59"/>
      <c r="P31" s="59"/>
      <c r="Q31" s="59"/>
      <c r="R31" s="59"/>
    </row>
    <row r="32" ht="13.5" spans="1:18">
      <c r="A32" s="56" t="s">
        <v>297</v>
      </c>
      <c r="B32" s="56" t="s">
        <v>248</v>
      </c>
      <c r="C32" s="58" t="s">
        <v>298</v>
      </c>
      <c r="D32" s="59">
        <f t="shared" si="0"/>
        <v>0</v>
      </c>
      <c r="E32" s="59"/>
      <c r="F32" s="59"/>
      <c r="G32" s="59"/>
      <c r="H32" s="59"/>
      <c r="I32" s="59"/>
      <c r="J32" s="57"/>
      <c r="K32" s="57" t="s">
        <v>117</v>
      </c>
      <c r="L32" s="60" t="s">
        <v>299</v>
      </c>
      <c r="M32" s="59">
        <f t="shared" si="1"/>
        <v>0</v>
      </c>
      <c r="N32" s="59"/>
      <c r="O32" s="59"/>
      <c r="P32" s="59"/>
      <c r="Q32" s="59"/>
      <c r="R32" s="59"/>
    </row>
    <row r="33" ht="13.5" spans="1:18">
      <c r="A33" s="57"/>
      <c r="B33" s="57" t="s">
        <v>101</v>
      </c>
      <c r="C33" s="60" t="s">
        <v>283</v>
      </c>
      <c r="D33" s="59">
        <f t="shared" si="0"/>
        <v>0</v>
      </c>
      <c r="E33" s="59"/>
      <c r="F33" s="59"/>
      <c r="G33" s="59"/>
      <c r="H33" s="59"/>
      <c r="I33" s="59"/>
      <c r="J33" s="57"/>
      <c r="K33" s="57" t="s">
        <v>119</v>
      </c>
      <c r="L33" s="60" t="s">
        <v>273</v>
      </c>
      <c r="M33" s="59">
        <f t="shared" si="1"/>
        <v>0</v>
      </c>
      <c r="N33" s="59"/>
      <c r="O33" s="59"/>
      <c r="P33" s="59"/>
      <c r="Q33" s="59"/>
      <c r="R33" s="59"/>
    </row>
    <row r="34" ht="13.5" spans="1:18">
      <c r="A34" s="57"/>
      <c r="B34" s="57" t="s">
        <v>103</v>
      </c>
      <c r="C34" s="60" t="s">
        <v>285</v>
      </c>
      <c r="D34" s="59">
        <f t="shared" si="0"/>
        <v>0</v>
      </c>
      <c r="E34" s="59"/>
      <c r="F34" s="59"/>
      <c r="G34" s="59"/>
      <c r="H34" s="59"/>
      <c r="I34" s="59"/>
      <c r="J34" s="57"/>
      <c r="K34" s="57" t="s">
        <v>121</v>
      </c>
      <c r="L34" s="60" t="s">
        <v>276</v>
      </c>
      <c r="M34" s="59">
        <f t="shared" si="1"/>
        <v>0</v>
      </c>
      <c r="N34" s="59"/>
      <c r="O34" s="59"/>
      <c r="P34" s="59"/>
      <c r="Q34" s="59"/>
      <c r="R34" s="59"/>
    </row>
    <row r="35" ht="13.5" spans="1:18">
      <c r="A35" s="57"/>
      <c r="B35" s="57" t="s">
        <v>105</v>
      </c>
      <c r="C35" s="60" t="s">
        <v>287</v>
      </c>
      <c r="D35" s="59">
        <f t="shared" si="0"/>
        <v>0</v>
      </c>
      <c r="E35" s="59"/>
      <c r="F35" s="59"/>
      <c r="G35" s="59"/>
      <c r="H35" s="59"/>
      <c r="I35" s="59"/>
      <c r="J35" s="57"/>
      <c r="K35" s="57" t="s">
        <v>123</v>
      </c>
      <c r="L35" s="60" t="s">
        <v>300</v>
      </c>
      <c r="M35" s="59">
        <f t="shared" si="1"/>
        <v>0</v>
      </c>
      <c r="N35" s="59"/>
      <c r="O35" s="59"/>
      <c r="P35" s="59"/>
      <c r="Q35" s="59"/>
      <c r="R35" s="59"/>
    </row>
    <row r="36" ht="13.5" spans="1:18">
      <c r="A36" s="57"/>
      <c r="B36" s="57" t="s">
        <v>131</v>
      </c>
      <c r="C36" s="60" t="s">
        <v>291</v>
      </c>
      <c r="D36" s="59">
        <f t="shared" si="0"/>
        <v>0</v>
      </c>
      <c r="E36" s="59"/>
      <c r="F36" s="59"/>
      <c r="G36" s="59"/>
      <c r="H36" s="59"/>
      <c r="I36" s="59"/>
      <c r="J36" s="57"/>
      <c r="K36" s="57" t="s">
        <v>143</v>
      </c>
      <c r="L36" s="60" t="s">
        <v>264</v>
      </c>
      <c r="M36" s="59">
        <f t="shared" si="1"/>
        <v>0</v>
      </c>
      <c r="N36" s="59"/>
      <c r="O36" s="59"/>
      <c r="P36" s="59"/>
      <c r="Q36" s="59"/>
      <c r="R36" s="59"/>
    </row>
    <row r="37" ht="13.5" spans="1:18">
      <c r="A37" s="57"/>
      <c r="B37" s="57" t="s">
        <v>133</v>
      </c>
      <c r="C37" s="60" t="s">
        <v>293</v>
      </c>
      <c r="D37" s="59">
        <f t="shared" si="0"/>
        <v>0</v>
      </c>
      <c r="E37" s="59"/>
      <c r="F37" s="59"/>
      <c r="G37" s="59"/>
      <c r="H37" s="59"/>
      <c r="I37" s="59"/>
      <c r="J37" s="57"/>
      <c r="K37" s="57" t="s">
        <v>145</v>
      </c>
      <c r="L37" s="60" t="s">
        <v>266</v>
      </c>
      <c r="M37" s="59">
        <f t="shared" si="1"/>
        <v>0</v>
      </c>
      <c r="N37" s="59"/>
      <c r="O37" s="59"/>
      <c r="P37" s="59"/>
      <c r="Q37" s="59"/>
      <c r="R37" s="59"/>
    </row>
    <row r="38" ht="13.5" spans="1:18">
      <c r="A38" s="57"/>
      <c r="B38" s="57" t="s">
        <v>125</v>
      </c>
      <c r="C38" s="60" t="s">
        <v>295</v>
      </c>
      <c r="D38" s="59">
        <f t="shared" si="0"/>
        <v>0</v>
      </c>
      <c r="E38" s="59"/>
      <c r="F38" s="59"/>
      <c r="G38" s="59"/>
      <c r="H38" s="59"/>
      <c r="I38" s="59"/>
      <c r="J38" s="57"/>
      <c r="K38" s="57" t="s">
        <v>147</v>
      </c>
      <c r="L38" s="60" t="s">
        <v>272</v>
      </c>
      <c r="M38" s="59">
        <f t="shared" si="1"/>
        <v>0</v>
      </c>
      <c r="N38" s="59"/>
      <c r="O38" s="59"/>
      <c r="P38" s="59"/>
      <c r="Q38" s="59"/>
      <c r="R38" s="59"/>
    </row>
    <row r="39" ht="13.5" spans="1:18">
      <c r="A39" s="56" t="s">
        <v>301</v>
      </c>
      <c r="B39" s="56" t="s">
        <v>248</v>
      </c>
      <c r="C39" s="58" t="s">
        <v>302</v>
      </c>
      <c r="D39" s="59">
        <f t="shared" si="0"/>
        <v>0</v>
      </c>
      <c r="E39" s="59"/>
      <c r="F39" s="59"/>
      <c r="G39" s="59"/>
      <c r="H39" s="59"/>
      <c r="I39" s="59"/>
      <c r="J39" s="57"/>
      <c r="K39" s="57" t="s">
        <v>149</v>
      </c>
      <c r="L39" s="60" t="s">
        <v>303</v>
      </c>
      <c r="M39" s="59">
        <f t="shared" si="1"/>
        <v>0</v>
      </c>
      <c r="N39" s="59"/>
      <c r="O39" s="59"/>
      <c r="P39" s="59"/>
      <c r="Q39" s="59"/>
      <c r="R39" s="59"/>
    </row>
    <row r="40" ht="13.5" spans="1:18">
      <c r="A40" s="57"/>
      <c r="B40" s="57" t="s">
        <v>101</v>
      </c>
      <c r="C40" s="60" t="s">
        <v>100</v>
      </c>
      <c r="D40" s="59">
        <f t="shared" si="0"/>
        <v>0</v>
      </c>
      <c r="E40" s="59"/>
      <c r="F40" s="59"/>
      <c r="G40" s="59"/>
      <c r="H40" s="59"/>
      <c r="I40" s="59"/>
      <c r="J40" s="57"/>
      <c r="K40" s="57" t="s">
        <v>151</v>
      </c>
      <c r="L40" s="60" t="s">
        <v>304</v>
      </c>
      <c r="M40" s="59">
        <f t="shared" si="1"/>
        <v>0</v>
      </c>
      <c r="N40" s="59"/>
      <c r="O40" s="59"/>
      <c r="P40" s="59"/>
      <c r="Q40" s="59"/>
      <c r="R40" s="59"/>
    </row>
    <row r="41" ht="13.5" spans="1:18">
      <c r="A41" s="57"/>
      <c r="B41" s="57" t="s">
        <v>103</v>
      </c>
      <c r="C41" s="60" t="s">
        <v>127</v>
      </c>
      <c r="D41" s="59">
        <f t="shared" ref="D41:D82" si="2">E41</f>
        <v>0</v>
      </c>
      <c r="E41" s="59"/>
      <c r="F41" s="59"/>
      <c r="G41" s="59"/>
      <c r="H41" s="59"/>
      <c r="I41" s="59"/>
      <c r="J41" s="57"/>
      <c r="K41" s="57" t="s">
        <v>153</v>
      </c>
      <c r="L41" s="60" t="s">
        <v>305</v>
      </c>
      <c r="M41" s="59">
        <f t="shared" ref="M41:M72" si="3">N41</f>
        <v>0</v>
      </c>
      <c r="N41" s="59"/>
      <c r="O41" s="59"/>
      <c r="P41" s="59"/>
      <c r="Q41" s="59"/>
      <c r="R41" s="59"/>
    </row>
    <row r="42" ht="13.5" spans="1:18">
      <c r="A42" s="57"/>
      <c r="B42" s="57" t="s">
        <v>125</v>
      </c>
      <c r="C42" s="60" t="s">
        <v>306</v>
      </c>
      <c r="D42" s="59">
        <f t="shared" si="2"/>
        <v>0</v>
      </c>
      <c r="E42" s="59"/>
      <c r="F42" s="59"/>
      <c r="G42" s="59"/>
      <c r="H42" s="59"/>
      <c r="I42" s="59"/>
      <c r="J42" s="57"/>
      <c r="K42" s="57" t="s">
        <v>155</v>
      </c>
      <c r="L42" s="60" t="s">
        <v>307</v>
      </c>
      <c r="M42" s="59">
        <f t="shared" si="3"/>
        <v>0</v>
      </c>
      <c r="N42" s="59"/>
      <c r="O42" s="59"/>
      <c r="P42" s="59"/>
      <c r="Q42" s="59"/>
      <c r="R42" s="59"/>
    </row>
    <row r="43" ht="13.5" spans="1:18">
      <c r="A43" s="56" t="s">
        <v>308</v>
      </c>
      <c r="B43" s="56" t="s">
        <v>248</v>
      </c>
      <c r="C43" s="58" t="s">
        <v>309</v>
      </c>
      <c r="D43" s="59">
        <f t="shared" si="2"/>
        <v>0</v>
      </c>
      <c r="E43" s="59"/>
      <c r="F43" s="59"/>
      <c r="G43" s="59"/>
      <c r="H43" s="59"/>
      <c r="I43" s="59"/>
      <c r="J43" s="57"/>
      <c r="K43" s="57" t="s">
        <v>157</v>
      </c>
      <c r="L43" s="60" t="s">
        <v>270</v>
      </c>
      <c r="M43" s="59">
        <f t="shared" si="3"/>
        <v>0</v>
      </c>
      <c r="N43" s="59"/>
      <c r="O43" s="59"/>
      <c r="P43" s="59"/>
      <c r="Q43" s="59"/>
      <c r="R43" s="59"/>
    </row>
    <row r="44" ht="13.5" spans="1:18">
      <c r="A44" s="57"/>
      <c r="B44" s="57" t="s">
        <v>101</v>
      </c>
      <c r="C44" s="60" t="s">
        <v>310</v>
      </c>
      <c r="D44" s="59">
        <f t="shared" si="2"/>
        <v>0</v>
      </c>
      <c r="E44" s="59"/>
      <c r="F44" s="59"/>
      <c r="G44" s="59"/>
      <c r="H44" s="59"/>
      <c r="I44" s="59"/>
      <c r="J44" s="57"/>
      <c r="K44" s="57" t="s">
        <v>159</v>
      </c>
      <c r="L44" s="60" t="s">
        <v>311</v>
      </c>
      <c r="M44" s="59">
        <f t="shared" si="3"/>
        <v>2.97</v>
      </c>
      <c r="N44" s="59">
        <v>2.97</v>
      </c>
      <c r="O44" s="59"/>
      <c r="P44" s="59"/>
      <c r="Q44" s="59"/>
      <c r="R44" s="59"/>
    </row>
    <row r="45" ht="13.5" spans="1:18">
      <c r="A45" s="57"/>
      <c r="B45" s="57" t="s">
        <v>103</v>
      </c>
      <c r="C45" s="60" t="s">
        <v>312</v>
      </c>
      <c r="D45" s="59">
        <f t="shared" si="2"/>
        <v>0</v>
      </c>
      <c r="E45" s="59"/>
      <c r="F45" s="59"/>
      <c r="G45" s="59"/>
      <c r="H45" s="59"/>
      <c r="I45" s="59"/>
      <c r="J45" s="57"/>
      <c r="K45" s="57" t="s">
        <v>161</v>
      </c>
      <c r="L45" s="60" t="s">
        <v>313</v>
      </c>
      <c r="M45" s="59">
        <f t="shared" si="3"/>
        <v>0.03</v>
      </c>
      <c r="N45" s="59">
        <v>0.03</v>
      </c>
      <c r="O45" s="59"/>
      <c r="P45" s="59"/>
      <c r="Q45" s="59"/>
      <c r="R45" s="59"/>
    </row>
    <row r="46" ht="13.5" spans="1:18">
      <c r="A46" s="56" t="s">
        <v>314</v>
      </c>
      <c r="B46" s="56" t="s">
        <v>248</v>
      </c>
      <c r="C46" s="58" t="s">
        <v>315</v>
      </c>
      <c r="D46" s="59">
        <f t="shared" si="2"/>
        <v>0</v>
      </c>
      <c r="E46" s="59"/>
      <c r="F46" s="59"/>
      <c r="G46" s="59"/>
      <c r="H46" s="59"/>
      <c r="I46" s="59"/>
      <c r="J46" s="57"/>
      <c r="K46" s="57" t="s">
        <v>163</v>
      </c>
      <c r="L46" s="60" t="s">
        <v>275</v>
      </c>
      <c r="M46" s="59">
        <f t="shared" si="3"/>
        <v>0</v>
      </c>
      <c r="N46" s="59"/>
      <c r="O46" s="59"/>
      <c r="P46" s="59"/>
      <c r="Q46" s="59"/>
      <c r="R46" s="59"/>
    </row>
    <row r="47" ht="13.5" spans="1:18">
      <c r="A47" s="57"/>
      <c r="B47" s="57" t="s">
        <v>101</v>
      </c>
      <c r="C47" s="60" t="s">
        <v>316</v>
      </c>
      <c r="D47" s="59">
        <f t="shared" si="2"/>
        <v>0</v>
      </c>
      <c r="E47" s="59"/>
      <c r="F47" s="59"/>
      <c r="G47" s="59"/>
      <c r="H47" s="59"/>
      <c r="I47" s="59"/>
      <c r="J47" s="57"/>
      <c r="K47" s="57" t="s">
        <v>165</v>
      </c>
      <c r="L47" s="60" t="s">
        <v>317</v>
      </c>
      <c r="M47" s="59">
        <f t="shared" si="3"/>
        <v>0</v>
      </c>
      <c r="N47" s="59"/>
      <c r="O47" s="59"/>
      <c r="P47" s="59"/>
      <c r="Q47" s="59"/>
      <c r="R47" s="59"/>
    </row>
    <row r="48" ht="13.5" spans="1:18">
      <c r="A48" s="57"/>
      <c r="B48" s="57" t="s">
        <v>103</v>
      </c>
      <c r="C48" s="60" t="s">
        <v>318</v>
      </c>
      <c r="D48" s="59">
        <f t="shared" si="2"/>
        <v>0</v>
      </c>
      <c r="E48" s="59"/>
      <c r="F48" s="59"/>
      <c r="G48" s="59"/>
      <c r="H48" s="59"/>
      <c r="I48" s="59"/>
      <c r="J48" s="57"/>
      <c r="K48" s="57" t="s">
        <v>167</v>
      </c>
      <c r="L48" s="60" t="s">
        <v>319</v>
      </c>
      <c r="M48" s="59">
        <f t="shared" si="3"/>
        <v>0</v>
      </c>
      <c r="N48" s="59"/>
      <c r="O48" s="59"/>
      <c r="P48" s="59"/>
      <c r="Q48" s="59"/>
      <c r="R48" s="59"/>
    </row>
    <row r="49" ht="13.5" spans="1:18">
      <c r="A49" s="57"/>
      <c r="B49" s="57" t="s">
        <v>125</v>
      </c>
      <c r="C49" s="60" t="s">
        <v>320</v>
      </c>
      <c r="D49" s="59">
        <f t="shared" si="2"/>
        <v>0</v>
      </c>
      <c r="E49" s="59"/>
      <c r="F49" s="59"/>
      <c r="G49" s="59"/>
      <c r="H49" s="59"/>
      <c r="I49" s="59"/>
      <c r="J49" s="57"/>
      <c r="K49" s="57" t="s">
        <v>125</v>
      </c>
      <c r="L49" s="60" t="s">
        <v>278</v>
      </c>
      <c r="M49" s="59">
        <f t="shared" si="3"/>
        <v>6.75</v>
      </c>
      <c r="N49" s="59">
        <v>6.75</v>
      </c>
      <c r="O49" s="59"/>
      <c r="P49" s="59"/>
      <c r="Q49" s="59"/>
      <c r="R49" s="59"/>
    </row>
    <row r="50" ht="13.5" spans="1:18">
      <c r="A50" s="56" t="s">
        <v>321</v>
      </c>
      <c r="B50" s="57" t="s">
        <v>248</v>
      </c>
      <c r="C50" s="58" t="s">
        <v>322</v>
      </c>
      <c r="D50" s="59">
        <f t="shared" si="2"/>
        <v>0</v>
      </c>
      <c r="E50" s="59"/>
      <c r="F50" s="59"/>
      <c r="G50" s="59"/>
      <c r="H50" s="59"/>
      <c r="I50" s="59"/>
      <c r="J50" s="56" t="s">
        <v>323</v>
      </c>
      <c r="K50" s="56" t="s">
        <v>248</v>
      </c>
      <c r="L50" s="58" t="s">
        <v>170</v>
      </c>
      <c r="M50" s="59">
        <f t="shared" si="3"/>
        <v>0.95</v>
      </c>
      <c r="N50" s="59">
        <f>SUM(N51:N61)</f>
        <v>0.95</v>
      </c>
      <c r="O50" s="59"/>
      <c r="P50" s="59"/>
      <c r="Q50" s="59"/>
      <c r="R50" s="59"/>
    </row>
    <row r="51" ht="13.5" spans="1:18">
      <c r="A51" s="57"/>
      <c r="B51" s="57" t="s">
        <v>101</v>
      </c>
      <c r="C51" s="60" t="s">
        <v>324</v>
      </c>
      <c r="D51" s="59">
        <f t="shared" si="2"/>
        <v>0</v>
      </c>
      <c r="E51" s="59"/>
      <c r="F51" s="59"/>
      <c r="G51" s="59"/>
      <c r="H51" s="59"/>
      <c r="I51" s="59"/>
      <c r="J51" s="57"/>
      <c r="K51" s="57" t="s">
        <v>101</v>
      </c>
      <c r="L51" s="60" t="s">
        <v>325</v>
      </c>
      <c r="M51" s="59">
        <f t="shared" si="3"/>
        <v>0</v>
      </c>
      <c r="N51" s="59"/>
      <c r="O51" s="59"/>
      <c r="P51" s="59"/>
      <c r="Q51" s="59"/>
      <c r="R51" s="59"/>
    </row>
    <row r="52" ht="13.5" spans="1:18">
      <c r="A52" s="57"/>
      <c r="B52" s="57" t="s">
        <v>103</v>
      </c>
      <c r="C52" s="60" t="s">
        <v>326</v>
      </c>
      <c r="D52" s="59">
        <f t="shared" si="2"/>
        <v>0</v>
      </c>
      <c r="E52" s="59"/>
      <c r="F52" s="59"/>
      <c r="G52" s="59"/>
      <c r="H52" s="59"/>
      <c r="I52" s="59"/>
      <c r="J52" s="57"/>
      <c r="K52" s="57" t="s">
        <v>103</v>
      </c>
      <c r="L52" s="60" t="s">
        <v>327</v>
      </c>
      <c r="M52" s="59">
        <f t="shared" si="3"/>
        <v>0</v>
      </c>
      <c r="N52" s="59"/>
      <c r="O52" s="59"/>
      <c r="P52" s="59"/>
      <c r="Q52" s="59"/>
      <c r="R52" s="59"/>
    </row>
    <row r="53" ht="13.5" spans="1:18">
      <c r="A53" s="56" t="s">
        <v>328</v>
      </c>
      <c r="B53" s="56" t="s">
        <v>248</v>
      </c>
      <c r="C53" s="58" t="s">
        <v>170</v>
      </c>
      <c r="D53" s="59">
        <f t="shared" si="2"/>
        <v>0.5</v>
      </c>
      <c r="E53" s="59">
        <v>0.5</v>
      </c>
      <c r="F53" s="59"/>
      <c r="G53" s="59"/>
      <c r="H53" s="59"/>
      <c r="I53" s="59"/>
      <c r="J53" s="57"/>
      <c r="K53" s="57" t="s">
        <v>105</v>
      </c>
      <c r="L53" s="60" t="s">
        <v>329</v>
      </c>
      <c r="M53" s="59">
        <f t="shared" si="3"/>
        <v>0</v>
      </c>
      <c r="N53" s="59"/>
      <c r="O53" s="59"/>
      <c r="P53" s="59"/>
      <c r="Q53" s="59"/>
      <c r="R53" s="59"/>
    </row>
    <row r="54" ht="13.5" spans="1:18">
      <c r="A54" s="57"/>
      <c r="B54" s="57" t="s">
        <v>101</v>
      </c>
      <c r="C54" s="60" t="s">
        <v>330</v>
      </c>
      <c r="D54" s="59">
        <f t="shared" si="2"/>
        <v>0</v>
      </c>
      <c r="E54" s="59"/>
      <c r="F54" s="59"/>
      <c r="G54" s="59"/>
      <c r="H54" s="59"/>
      <c r="I54" s="59"/>
      <c r="J54" s="57"/>
      <c r="K54" s="57" t="s">
        <v>131</v>
      </c>
      <c r="L54" s="60" t="s">
        <v>331</v>
      </c>
      <c r="M54" s="59">
        <f t="shared" si="3"/>
        <v>0</v>
      </c>
      <c r="N54" s="59"/>
      <c r="O54" s="59"/>
      <c r="P54" s="59"/>
      <c r="Q54" s="59"/>
      <c r="R54" s="59"/>
    </row>
    <row r="55" ht="13.5" spans="1:18">
      <c r="A55" s="57"/>
      <c r="B55" s="57" t="s">
        <v>103</v>
      </c>
      <c r="C55" s="60" t="s">
        <v>332</v>
      </c>
      <c r="D55" s="59">
        <f t="shared" si="2"/>
        <v>0</v>
      </c>
      <c r="E55" s="59"/>
      <c r="F55" s="59"/>
      <c r="G55" s="59"/>
      <c r="H55" s="59"/>
      <c r="I55" s="59"/>
      <c r="J55" s="57"/>
      <c r="K55" s="57" t="s">
        <v>133</v>
      </c>
      <c r="L55" s="60" t="s">
        <v>333</v>
      </c>
      <c r="M55" s="59">
        <f t="shared" si="3"/>
        <v>0</v>
      </c>
      <c r="N55" s="59"/>
      <c r="O55" s="59"/>
      <c r="P55" s="59"/>
      <c r="Q55" s="59"/>
      <c r="R55" s="59"/>
    </row>
    <row r="56" ht="13.5" spans="1:18">
      <c r="A56" s="57"/>
      <c r="B56" s="57" t="s">
        <v>105</v>
      </c>
      <c r="C56" s="60" t="s">
        <v>334</v>
      </c>
      <c r="D56" s="59">
        <f t="shared" si="2"/>
        <v>0</v>
      </c>
      <c r="E56" s="59"/>
      <c r="F56" s="59"/>
      <c r="G56" s="59"/>
      <c r="H56" s="59"/>
      <c r="I56" s="59"/>
      <c r="J56" s="57"/>
      <c r="K56" s="57" t="s">
        <v>107</v>
      </c>
      <c r="L56" s="60" t="s">
        <v>335</v>
      </c>
      <c r="M56" s="59">
        <f t="shared" si="3"/>
        <v>0</v>
      </c>
      <c r="N56" s="59"/>
      <c r="O56" s="59"/>
      <c r="P56" s="59"/>
      <c r="Q56" s="59"/>
      <c r="R56" s="59"/>
    </row>
    <row r="57" ht="13.5" spans="1:18">
      <c r="A57" s="57"/>
      <c r="B57" s="57" t="s">
        <v>133</v>
      </c>
      <c r="C57" s="60" t="s">
        <v>336</v>
      </c>
      <c r="D57" s="59">
        <f t="shared" si="2"/>
        <v>0</v>
      </c>
      <c r="E57" s="59"/>
      <c r="F57" s="59"/>
      <c r="G57" s="59"/>
      <c r="H57" s="59"/>
      <c r="I57" s="59"/>
      <c r="J57" s="57"/>
      <c r="K57" s="57" t="s">
        <v>109</v>
      </c>
      <c r="L57" s="60" t="s">
        <v>337</v>
      </c>
      <c r="M57" s="59">
        <f t="shared" si="3"/>
        <v>0</v>
      </c>
      <c r="N57" s="59"/>
      <c r="O57" s="59"/>
      <c r="P57" s="59"/>
      <c r="Q57" s="59"/>
      <c r="R57" s="59"/>
    </row>
    <row r="58" ht="13.5" spans="1:18">
      <c r="A58" s="57"/>
      <c r="B58" s="57" t="s">
        <v>125</v>
      </c>
      <c r="C58" s="60" t="s">
        <v>338</v>
      </c>
      <c r="D58" s="59">
        <f t="shared" si="2"/>
        <v>0.5</v>
      </c>
      <c r="E58" s="59">
        <v>0.5</v>
      </c>
      <c r="F58" s="59"/>
      <c r="G58" s="59"/>
      <c r="H58" s="59"/>
      <c r="I58" s="59"/>
      <c r="J58" s="57"/>
      <c r="K58" s="57" t="s">
        <v>111</v>
      </c>
      <c r="L58" s="60" t="s">
        <v>332</v>
      </c>
      <c r="M58" s="59">
        <f t="shared" si="3"/>
        <v>0</v>
      </c>
      <c r="N58" s="59"/>
      <c r="O58" s="59"/>
      <c r="P58" s="59"/>
      <c r="Q58" s="59"/>
      <c r="R58" s="59"/>
    </row>
    <row r="59" ht="13.5" spans="1:18">
      <c r="A59" s="56" t="s">
        <v>339</v>
      </c>
      <c r="B59" s="56" t="s">
        <v>248</v>
      </c>
      <c r="C59" s="58" t="s">
        <v>340</v>
      </c>
      <c r="D59" s="59">
        <f t="shared" si="2"/>
        <v>0</v>
      </c>
      <c r="E59" s="59"/>
      <c r="F59" s="59"/>
      <c r="G59" s="59"/>
      <c r="H59" s="59"/>
      <c r="I59" s="59"/>
      <c r="J59" s="57"/>
      <c r="K59" s="57" t="s">
        <v>113</v>
      </c>
      <c r="L59" s="60" t="s">
        <v>341</v>
      </c>
      <c r="M59" s="59">
        <f t="shared" si="3"/>
        <v>0</v>
      </c>
      <c r="N59" s="59"/>
      <c r="O59" s="59"/>
      <c r="P59" s="59"/>
      <c r="Q59" s="59"/>
      <c r="R59" s="59"/>
    </row>
    <row r="60" ht="13.5" spans="1:18">
      <c r="A60" s="57"/>
      <c r="B60" s="57" t="s">
        <v>103</v>
      </c>
      <c r="C60" s="60" t="s">
        <v>342</v>
      </c>
      <c r="D60" s="59">
        <f t="shared" si="2"/>
        <v>0</v>
      </c>
      <c r="E60" s="59"/>
      <c r="F60" s="59"/>
      <c r="G60" s="59"/>
      <c r="H60" s="59"/>
      <c r="I60" s="59"/>
      <c r="J60" s="57"/>
      <c r="K60" s="57" t="s">
        <v>115</v>
      </c>
      <c r="L60" s="60" t="s">
        <v>334</v>
      </c>
      <c r="M60" s="59">
        <f t="shared" si="3"/>
        <v>0</v>
      </c>
      <c r="N60" s="59"/>
      <c r="O60" s="59"/>
      <c r="P60" s="59"/>
      <c r="Q60" s="59"/>
      <c r="R60" s="59"/>
    </row>
    <row r="61" ht="13.5" spans="1:18">
      <c r="A61" s="57"/>
      <c r="B61" s="57" t="s">
        <v>105</v>
      </c>
      <c r="C61" s="60" t="s">
        <v>343</v>
      </c>
      <c r="D61" s="59">
        <f t="shared" si="2"/>
        <v>0</v>
      </c>
      <c r="E61" s="59"/>
      <c r="F61" s="59"/>
      <c r="G61" s="59"/>
      <c r="H61" s="59"/>
      <c r="I61" s="59"/>
      <c r="J61" s="57"/>
      <c r="K61" s="57" t="s">
        <v>125</v>
      </c>
      <c r="L61" s="60" t="s">
        <v>344</v>
      </c>
      <c r="M61" s="59">
        <f t="shared" si="3"/>
        <v>0.95</v>
      </c>
      <c r="N61" s="59">
        <v>0.95</v>
      </c>
      <c r="O61" s="59"/>
      <c r="P61" s="59"/>
      <c r="Q61" s="59"/>
      <c r="R61" s="59"/>
    </row>
    <row r="62" ht="13.5" spans="1:18">
      <c r="A62" s="56" t="s">
        <v>345</v>
      </c>
      <c r="B62" s="56" t="s">
        <v>248</v>
      </c>
      <c r="C62" s="58" t="s">
        <v>346</v>
      </c>
      <c r="D62" s="59">
        <f t="shared" si="2"/>
        <v>0</v>
      </c>
      <c r="E62" s="59"/>
      <c r="F62" s="59"/>
      <c r="G62" s="59"/>
      <c r="H62" s="59"/>
      <c r="I62" s="59"/>
      <c r="J62" s="56" t="s">
        <v>347</v>
      </c>
      <c r="K62" s="56" t="s">
        <v>248</v>
      </c>
      <c r="L62" s="58" t="s">
        <v>346</v>
      </c>
      <c r="M62" s="59">
        <f t="shared" si="3"/>
        <v>0</v>
      </c>
      <c r="N62" s="59"/>
      <c r="O62" s="59"/>
      <c r="P62" s="59"/>
      <c r="Q62" s="59"/>
      <c r="R62" s="59"/>
    </row>
    <row r="63" ht="13.5" spans="1:18">
      <c r="A63" s="57"/>
      <c r="B63" s="57" t="s">
        <v>101</v>
      </c>
      <c r="C63" s="60" t="s">
        <v>348</v>
      </c>
      <c r="D63" s="59">
        <f t="shared" si="2"/>
        <v>0</v>
      </c>
      <c r="E63" s="59"/>
      <c r="F63" s="59"/>
      <c r="G63" s="59"/>
      <c r="H63" s="59"/>
      <c r="I63" s="59"/>
      <c r="J63" s="57"/>
      <c r="K63" s="57" t="s">
        <v>101</v>
      </c>
      <c r="L63" s="60" t="s">
        <v>348</v>
      </c>
      <c r="M63" s="59">
        <f t="shared" si="3"/>
        <v>0</v>
      </c>
      <c r="N63" s="59"/>
      <c r="O63" s="59"/>
      <c r="P63" s="59"/>
      <c r="Q63" s="59"/>
      <c r="R63" s="59"/>
    </row>
    <row r="64" ht="13.5" spans="1:18">
      <c r="A64" s="57"/>
      <c r="B64" s="57" t="s">
        <v>103</v>
      </c>
      <c r="C64" s="60" t="s">
        <v>349</v>
      </c>
      <c r="D64" s="59">
        <f t="shared" si="2"/>
        <v>0</v>
      </c>
      <c r="E64" s="59"/>
      <c r="F64" s="59"/>
      <c r="G64" s="59"/>
      <c r="H64" s="59"/>
      <c r="I64" s="59"/>
      <c r="J64" s="57"/>
      <c r="K64" s="57" t="s">
        <v>103</v>
      </c>
      <c r="L64" s="60" t="s">
        <v>349</v>
      </c>
      <c r="M64" s="59">
        <f t="shared" si="3"/>
        <v>0</v>
      </c>
      <c r="N64" s="59"/>
      <c r="O64" s="59"/>
      <c r="P64" s="59"/>
      <c r="Q64" s="59"/>
      <c r="R64" s="59"/>
    </row>
    <row r="65" ht="13.5" spans="1:18">
      <c r="A65" s="57"/>
      <c r="B65" s="57" t="s">
        <v>105</v>
      </c>
      <c r="C65" s="60" t="s">
        <v>350</v>
      </c>
      <c r="D65" s="59">
        <f t="shared" si="2"/>
        <v>0</v>
      </c>
      <c r="E65" s="59"/>
      <c r="F65" s="59"/>
      <c r="G65" s="59"/>
      <c r="H65" s="59"/>
      <c r="I65" s="59"/>
      <c r="J65" s="57"/>
      <c r="K65" s="57" t="s">
        <v>105</v>
      </c>
      <c r="L65" s="60" t="s">
        <v>350</v>
      </c>
      <c r="M65" s="59">
        <f t="shared" si="3"/>
        <v>0</v>
      </c>
      <c r="N65" s="59"/>
      <c r="O65" s="59"/>
      <c r="P65" s="59"/>
      <c r="Q65" s="59"/>
      <c r="R65" s="59"/>
    </row>
    <row r="66" ht="13.5" spans="1:18">
      <c r="A66" s="57"/>
      <c r="B66" s="57" t="s">
        <v>131</v>
      </c>
      <c r="C66" s="60" t="s">
        <v>351</v>
      </c>
      <c r="D66" s="59">
        <f t="shared" si="2"/>
        <v>0</v>
      </c>
      <c r="E66" s="59"/>
      <c r="F66" s="59"/>
      <c r="G66" s="59"/>
      <c r="H66" s="59"/>
      <c r="I66" s="59"/>
      <c r="J66" s="57"/>
      <c r="K66" s="57" t="s">
        <v>131</v>
      </c>
      <c r="L66" s="60" t="s">
        <v>351</v>
      </c>
      <c r="M66" s="59">
        <f t="shared" si="3"/>
        <v>0</v>
      </c>
      <c r="N66" s="59"/>
      <c r="O66" s="59"/>
      <c r="P66" s="59"/>
      <c r="Q66" s="59"/>
      <c r="R66" s="59"/>
    </row>
    <row r="67" ht="13.5" spans="1:18">
      <c r="A67" s="56" t="s">
        <v>352</v>
      </c>
      <c r="B67" s="56" t="s">
        <v>248</v>
      </c>
      <c r="C67" s="58" t="s">
        <v>353</v>
      </c>
      <c r="D67" s="59">
        <f t="shared" si="2"/>
        <v>0</v>
      </c>
      <c r="E67" s="59"/>
      <c r="F67" s="59"/>
      <c r="G67" s="59"/>
      <c r="H67" s="59"/>
      <c r="I67" s="59"/>
      <c r="J67" s="56" t="s">
        <v>354</v>
      </c>
      <c r="K67" s="56" t="s">
        <v>248</v>
      </c>
      <c r="L67" s="58" t="s">
        <v>355</v>
      </c>
      <c r="M67" s="59">
        <f t="shared" si="3"/>
        <v>0</v>
      </c>
      <c r="N67" s="59"/>
      <c r="O67" s="59"/>
      <c r="P67" s="59"/>
      <c r="Q67" s="59"/>
      <c r="R67" s="59"/>
    </row>
    <row r="68" ht="13.5" spans="1:18">
      <c r="A68" s="57"/>
      <c r="B68" s="57" t="s">
        <v>101</v>
      </c>
      <c r="C68" s="60" t="s">
        <v>356</v>
      </c>
      <c r="D68" s="59">
        <f t="shared" si="2"/>
        <v>0</v>
      </c>
      <c r="E68" s="59"/>
      <c r="F68" s="59"/>
      <c r="G68" s="59"/>
      <c r="H68" s="59"/>
      <c r="I68" s="59"/>
      <c r="J68" s="57"/>
      <c r="K68" s="57" t="s">
        <v>101</v>
      </c>
      <c r="L68" s="60" t="s">
        <v>357</v>
      </c>
      <c r="M68" s="59">
        <f t="shared" si="3"/>
        <v>0</v>
      </c>
      <c r="N68" s="59"/>
      <c r="O68" s="59"/>
      <c r="P68" s="59"/>
      <c r="Q68" s="59"/>
      <c r="R68" s="59"/>
    </row>
    <row r="69" ht="13.5" spans="1:18">
      <c r="A69" s="57"/>
      <c r="B69" s="57" t="s">
        <v>103</v>
      </c>
      <c r="C69" s="60" t="s">
        <v>358</v>
      </c>
      <c r="D69" s="59">
        <f t="shared" si="2"/>
        <v>0</v>
      </c>
      <c r="E69" s="59"/>
      <c r="F69" s="59"/>
      <c r="G69" s="59"/>
      <c r="H69" s="59"/>
      <c r="I69" s="59"/>
      <c r="J69" s="57"/>
      <c r="K69" s="57" t="s">
        <v>103</v>
      </c>
      <c r="L69" s="60" t="s">
        <v>359</v>
      </c>
      <c r="M69" s="59">
        <f t="shared" si="3"/>
        <v>0</v>
      </c>
      <c r="N69" s="59"/>
      <c r="O69" s="59"/>
      <c r="P69" s="59"/>
      <c r="Q69" s="59"/>
      <c r="R69" s="59"/>
    </row>
    <row r="70" ht="13.5" spans="1:18">
      <c r="A70" s="56" t="s">
        <v>360</v>
      </c>
      <c r="B70" s="56" t="s">
        <v>248</v>
      </c>
      <c r="C70" s="58" t="s">
        <v>361</v>
      </c>
      <c r="D70" s="59">
        <f t="shared" si="2"/>
        <v>0</v>
      </c>
      <c r="E70" s="59"/>
      <c r="F70" s="59"/>
      <c r="G70" s="59"/>
      <c r="H70" s="59"/>
      <c r="I70" s="59"/>
      <c r="J70" s="57"/>
      <c r="K70" s="57" t="s">
        <v>105</v>
      </c>
      <c r="L70" s="60" t="s">
        <v>362</v>
      </c>
      <c r="M70" s="59">
        <f t="shared" si="3"/>
        <v>0</v>
      </c>
      <c r="N70" s="59"/>
      <c r="O70" s="59"/>
      <c r="P70" s="59"/>
      <c r="Q70" s="59"/>
      <c r="R70" s="59"/>
    </row>
    <row r="71" ht="13.5" spans="1:18">
      <c r="A71" s="57"/>
      <c r="B71" s="57" t="s">
        <v>101</v>
      </c>
      <c r="C71" s="60" t="s">
        <v>363</v>
      </c>
      <c r="D71" s="59">
        <f t="shared" si="2"/>
        <v>0</v>
      </c>
      <c r="E71" s="59"/>
      <c r="F71" s="59"/>
      <c r="G71" s="59"/>
      <c r="H71" s="59"/>
      <c r="I71" s="59"/>
      <c r="J71" s="57"/>
      <c r="K71" s="57" t="s">
        <v>133</v>
      </c>
      <c r="L71" s="60" t="s">
        <v>285</v>
      </c>
      <c r="M71" s="59">
        <f t="shared" si="3"/>
        <v>0</v>
      </c>
      <c r="N71" s="59"/>
      <c r="O71" s="59"/>
      <c r="P71" s="59"/>
      <c r="Q71" s="59"/>
      <c r="R71" s="59"/>
    </row>
    <row r="72" ht="13.5" spans="1:18">
      <c r="A72" s="57"/>
      <c r="B72" s="57" t="s">
        <v>103</v>
      </c>
      <c r="C72" s="60" t="s">
        <v>364</v>
      </c>
      <c r="D72" s="59">
        <f t="shared" si="2"/>
        <v>0</v>
      </c>
      <c r="E72" s="59"/>
      <c r="F72" s="59"/>
      <c r="G72" s="59"/>
      <c r="H72" s="59"/>
      <c r="I72" s="59"/>
      <c r="J72" s="57"/>
      <c r="K72" s="57" t="s">
        <v>107</v>
      </c>
      <c r="L72" s="60" t="s">
        <v>293</v>
      </c>
      <c r="M72" s="59">
        <f t="shared" si="3"/>
        <v>0</v>
      </c>
      <c r="N72" s="59"/>
      <c r="O72" s="59"/>
      <c r="P72" s="59"/>
      <c r="Q72" s="59"/>
      <c r="R72" s="59"/>
    </row>
    <row r="73" ht="13.5" spans="1:18">
      <c r="A73" s="57"/>
      <c r="B73" s="57" t="s">
        <v>105</v>
      </c>
      <c r="C73" s="60" t="s">
        <v>365</v>
      </c>
      <c r="D73" s="59">
        <f t="shared" si="2"/>
        <v>0</v>
      </c>
      <c r="E73" s="59"/>
      <c r="F73" s="59"/>
      <c r="G73" s="59"/>
      <c r="H73" s="59"/>
      <c r="I73" s="59"/>
      <c r="J73" s="57"/>
      <c r="K73" s="57" t="s">
        <v>109</v>
      </c>
      <c r="L73" s="60" t="s">
        <v>366</v>
      </c>
      <c r="M73" s="59">
        <f t="shared" ref="M73:M114" si="4">N73</f>
        <v>0</v>
      </c>
      <c r="N73" s="59"/>
      <c r="O73" s="59"/>
      <c r="P73" s="59"/>
      <c r="Q73" s="59"/>
      <c r="R73" s="59"/>
    </row>
    <row r="74" ht="13.5" spans="1:18">
      <c r="A74" s="57"/>
      <c r="B74" s="57" t="s">
        <v>131</v>
      </c>
      <c r="C74" s="60" t="s">
        <v>367</v>
      </c>
      <c r="D74" s="59">
        <f t="shared" si="2"/>
        <v>0</v>
      </c>
      <c r="E74" s="59"/>
      <c r="F74" s="59"/>
      <c r="G74" s="59"/>
      <c r="H74" s="59"/>
      <c r="I74" s="59"/>
      <c r="J74" s="57"/>
      <c r="K74" s="57" t="s">
        <v>111</v>
      </c>
      <c r="L74" s="60" t="s">
        <v>368</v>
      </c>
      <c r="M74" s="59">
        <f t="shared" si="4"/>
        <v>0</v>
      </c>
      <c r="N74" s="59"/>
      <c r="O74" s="59"/>
      <c r="P74" s="59"/>
      <c r="Q74" s="59"/>
      <c r="R74" s="59"/>
    </row>
    <row r="75" ht="13.5" spans="1:18">
      <c r="A75" s="56" t="s">
        <v>369</v>
      </c>
      <c r="B75" s="56" t="s">
        <v>248</v>
      </c>
      <c r="C75" s="58" t="s">
        <v>370</v>
      </c>
      <c r="D75" s="59">
        <f t="shared" si="2"/>
        <v>0</v>
      </c>
      <c r="E75" s="59"/>
      <c r="F75" s="59"/>
      <c r="G75" s="59"/>
      <c r="H75" s="59"/>
      <c r="I75" s="59"/>
      <c r="J75" s="57"/>
      <c r="K75" s="57" t="s">
        <v>121</v>
      </c>
      <c r="L75" s="60" t="s">
        <v>287</v>
      </c>
      <c r="M75" s="59">
        <f t="shared" si="4"/>
        <v>0</v>
      </c>
      <c r="N75" s="59"/>
      <c r="O75" s="59"/>
      <c r="P75" s="59"/>
      <c r="Q75" s="59"/>
      <c r="R75" s="59"/>
    </row>
    <row r="76" ht="13.5" spans="1:18">
      <c r="A76" s="57"/>
      <c r="B76" s="57" t="s">
        <v>101</v>
      </c>
      <c r="C76" s="60" t="s">
        <v>371</v>
      </c>
      <c r="D76" s="59">
        <f t="shared" si="2"/>
        <v>0</v>
      </c>
      <c r="E76" s="59"/>
      <c r="F76" s="59"/>
      <c r="G76" s="59"/>
      <c r="H76" s="59"/>
      <c r="I76" s="59"/>
      <c r="J76" s="57"/>
      <c r="K76" s="57" t="s">
        <v>372</v>
      </c>
      <c r="L76" s="60" t="s">
        <v>373</v>
      </c>
      <c r="M76" s="59">
        <f t="shared" si="4"/>
        <v>0</v>
      </c>
      <c r="N76" s="59"/>
      <c r="O76" s="59"/>
      <c r="P76" s="59"/>
      <c r="Q76" s="59"/>
      <c r="R76" s="59"/>
    </row>
    <row r="77" ht="13.5" spans="1:18">
      <c r="A77" s="57"/>
      <c r="B77" s="57" t="s">
        <v>103</v>
      </c>
      <c r="C77" s="60" t="s">
        <v>374</v>
      </c>
      <c r="D77" s="59">
        <f t="shared" si="2"/>
        <v>0</v>
      </c>
      <c r="E77" s="59"/>
      <c r="F77" s="59"/>
      <c r="G77" s="59"/>
      <c r="H77" s="59"/>
      <c r="I77" s="59"/>
      <c r="J77" s="57"/>
      <c r="K77" s="57" t="s">
        <v>375</v>
      </c>
      <c r="L77" s="60" t="s">
        <v>376</v>
      </c>
      <c r="M77" s="59">
        <f t="shared" si="4"/>
        <v>0</v>
      </c>
      <c r="N77" s="59"/>
      <c r="O77" s="59"/>
      <c r="P77" s="59"/>
      <c r="Q77" s="59"/>
      <c r="R77" s="59"/>
    </row>
    <row r="78" ht="13.5" spans="1:18">
      <c r="A78" s="56" t="s">
        <v>377</v>
      </c>
      <c r="B78" s="56" t="s">
        <v>248</v>
      </c>
      <c r="C78" s="58" t="s">
        <v>378</v>
      </c>
      <c r="D78" s="59">
        <f t="shared" si="2"/>
        <v>0</v>
      </c>
      <c r="E78" s="59"/>
      <c r="F78" s="59"/>
      <c r="G78" s="59"/>
      <c r="H78" s="59"/>
      <c r="I78" s="59"/>
      <c r="J78" s="57"/>
      <c r="K78" s="57" t="s">
        <v>379</v>
      </c>
      <c r="L78" s="60" t="s">
        <v>380</v>
      </c>
      <c r="M78" s="59">
        <f t="shared" si="4"/>
        <v>0</v>
      </c>
      <c r="N78" s="59"/>
      <c r="O78" s="59"/>
      <c r="P78" s="59"/>
      <c r="Q78" s="59"/>
      <c r="R78" s="59"/>
    </row>
    <row r="79" ht="13.5" spans="1:18">
      <c r="A79" s="57"/>
      <c r="B79" s="57" t="s">
        <v>107</v>
      </c>
      <c r="C79" s="60" t="s">
        <v>381</v>
      </c>
      <c r="D79" s="59">
        <f t="shared" si="2"/>
        <v>0</v>
      </c>
      <c r="E79" s="59"/>
      <c r="F79" s="59"/>
      <c r="G79" s="59"/>
      <c r="H79" s="59"/>
      <c r="I79" s="59"/>
      <c r="J79" s="57"/>
      <c r="K79" s="57" t="s">
        <v>125</v>
      </c>
      <c r="L79" s="60" t="s">
        <v>382</v>
      </c>
      <c r="M79" s="59">
        <f t="shared" si="4"/>
        <v>0</v>
      </c>
      <c r="N79" s="59"/>
      <c r="O79" s="59"/>
      <c r="P79" s="59"/>
      <c r="Q79" s="59"/>
      <c r="R79" s="59"/>
    </row>
    <row r="80" ht="13.5" spans="1:18">
      <c r="A80" s="57"/>
      <c r="B80" s="57" t="s">
        <v>109</v>
      </c>
      <c r="C80" s="60" t="s">
        <v>383</v>
      </c>
      <c r="D80" s="59">
        <f t="shared" si="2"/>
        <v>0</v>
      </c>
      <c r="E80" s="59"/>
      <c r="F80" s="59"/>
      <c r="G80" s="59"/>
      <c r="H80" s="59"/>
      <c r="I80" s="59"/>
      <c r="J80" s="56" t="s">
        <v>384</v>
      </c>
      <c r="K80" s="56" t="s">
        <v>248</v>
      </c>
      <c r="L80" s="58" t="s">
        <v>385</v>
      </c>
      <c r="M80" s="59">
        <f t="shared" si="4"/>
        <v>0</v>
      </c>
      <c r="N80" s="59"/>
      <c r="O80" s="59"/>
      <c r="P80" s="59"/>
      <c r="Q80" s="59"/>
      <c r="R80" s="59"/>
    </row>
    <row r="81" ht="13.5" spans="1:18">
      <c r="A81" s="57"/>
      <c r="B81" s="57" t="s">
        <v>111</v>
      </c>
      <c r="C81" s="60" t="s">
        <v>386</v>
      </c>
      <c r="D81" s="59">
        <f t="shared" si="2"/>
        <v>0</v>
      </c>
      <c r="E81" s="59"/>
      <c r="F81" s="59"/>
      <c r="G81" s="59"/>
      <c r="H81" s="59"/>
      <c r="I81" s="59"/>
      <c r="J81" s="57"/>
      <c r="K81" s="57" t="s">
        <v>101</v>
      </c>
      <c r="L81" s="60" t="s">
        <v>357</v>
      </c>
      <c r="M81" s="59">
        <f t="shared" si="4"/>
        <v>0</v>
      </c>
      <c r="N81" s="59"/>
      <c r="O81" s="59"/>
      <c r="P81" s="59"/>
      <c r="Q81" s="59"/>
      <c r="R81" s="59"/>
    </row>
    <row r="82" ht="13.5" spans="1:18">
      <c r="A82" s="57"/>
      <c r="B82" s="57" t="s">
        <v>125</v>
      </c>
      <c r="C82" s="60" t="s">
        <v>378</v>
      </c>
      <c r="D82" s="59">
        <f t="shared" si="2"/>
        <v>0</v>
      </c>
      <c r="E82" s="59"/>
      <c r="F82" s="59"/>
      <c r="G82" s="59"/>
      <c r="H82" s="59"/>
      <c r="I82" s="59"/>
      <c r="J82" s="57"/>
      <c r="K82" s="57" t="s">
        <v>103</v>
      </c>
      <c r="L82" s="60" t="s">
        <v>359</v>
      </c>
      <c r="M82" s="59">
        <f t="shared" si="4"/>
        <v>0</v>
      </c>
      <c r="N82" s="59"/>
      <c r="O82" s="59"/>
      <c r="P82" s="59"/>
      <c r="Q82" s="59"/>
      <c r="R82" s="59"/>
    </row>
    <row r="83" ht="13.5" spans="1:18">
      <c r="A83" s="61"/>
      <c r="B83" s="61"/>
      <c r="C83" s="61"/>
      <c r="D83" s="59"/>
      <c r="E83" s="59"/>
      <c r="F83" s="59"/>
      <c r="G83" s="59"/>
      <c r="H83" s="59"/>
      <c r="I83" s="59"/>
      <c r="J83" s="61"/>
      <c r="K83" s="61" t="s">
        <v>105</v>
      </c>
      <c r="L83" s="61" t="s">
        <v>362</v>
      </c>
      <c r="M83" s="59">
        <f t="shared" si="4"/>
        <v>0</v>
      </c>
      <c r="N83" s="59"/>
      <c r="O83" s="59"/>
      <c r="P83" s="59"/>
      <c r="Q83" s="59"/>
      <c r="R83" s="59"/>
    </row>
    <row r="84" ht="13.5" spans="1:18">
      <c r="A84" s="61"/>
      <c r="B84" s="61"/>
      <c r="C84" s="61"/>
      <c r="D84" s="59"/>
      <c r="E84" s="59"/>
      <c r="F84" s="59"/>
      <c r="G84" s="59"/>
      <c r="H84" s="59"/>
      <c r="I84" s="59"/>
      <c r="J84" s="61"/>
      <c r="K84" s="61" t="s">
        <v>133</v>
      </c>
      <c r="L84" s="61" t="s">
        <v>285</v>
      </c>
      <c r="M84" s="59">
        <f t="shared" si="4"/>
        <v>0</v>
      </c>
      <c r="N84" s="59"/>
      <c r="O84" s="59"/>
      <c r="P84" s="59"/>
      <c r="Q84" s="59"/>
      <c r="R84" s="59"/>
    </row>
    <row r="85" ht="13.5" spans="1:18">
      <c r="A85" s="61"/>
      <c r="B85" s="61"/>
      <c r="C85" s="61"/>
      <c r="D85" s="59"/>
      <c r="E85" s="59"/>
      <c r="F85" s="59"/>
      <c r="G85" s="59"/>
      <c r="H85" s="59"/>
      <c r="I85" s="59"/>
      <c r="J85" s="61"/>
      <c r="K85" s="61" t="s">
        <v>107</v>
      </c>
      <c r="L85" s="61" t="s">
        <v>293</v>
      </c>
      <c r="M85" s="59">
        <f t="shared" si="4"/>
        <v>0</v>
      </c>
      <c r="N85" s="59"/>
      <c r="O85" s="59"/>
      <c r="P85" s="59"/>
      <c r="Q85" s="59"/>
      <c r="R85" s="59"/>
    </row>
    <row r="86" ht="13.5" spans="1:18">
      <c r="A86" s="61"/>
      <c r="B86" s="61"/>
      <c r="C86" s="61"/>
      <c r="D86" s="59"/>
      <c r="E86" s="59"/>
      <c r="F86" s="59"/>
      <c r="G86" s="59"/>
      <c r="H86" s="59"/>
      <c r="I86" s="59"/>
      <c r="J86" s="61"/>
      <c r="K86" s="61" t="s">
        <v>109</v>
      </c>
      <c r="L86" s="61" t="s">
        <v>366</v>
      </c>
      <c r="M86" s="59">
        <f t="shared" si="4"/>
        <v>0</v>
      </c>
      <c r="N86" s="59"/>
      <c r="O86" s="59"/>
      <c r="P86" s="59"/>
      <c r="Q86" s="59"/>
      <c r="R86" s="59"/>
    </row>
    <row r="87" ht="13.5" spans="1:18">
      <c r="A87" s="61"/>
      <c r="B87" s="61"/>
      <c r="C87" s="61"/>
      <c r="D87" s="59"/>
      <c r="E87" s="59"/>
      <c r="F87" s="59"/>
      <c r="G87" s="59"/>
      <c r="H87" s="59"/>
      <c r="I87" s="59"/>
      <c r="J87" s="61"/>
      <c r="K87" s="61" t="s">
        <v>111</v>
      </c>
      <c r="L87" s="61" t="s">
        <v>368</v>
      </c>
      <c r="M87" s="59">
        <f t="shared" si="4"/>
        <v>0</v>
      </c>
      <c r="N87" s="59"/>
      <c r="O87" s="59"/>
      <c r="P87" s="59"/>
      <c r="Q87" s="59"/>
      <c r="R87" s="59"/>
    </row>
    <row r="88" ht="13.5" spans="1:18">
      <c r="A88" s="61"/>
      <c r="B88" s="61"/>
      <c r="C88" s="61"/>
      <c r="D88" s="59"/>
      <c r="E88" s="59"/>
      <c r="F88" s="59"/>
      <c r="G88" s="59"/>
      <c r="H88" s="59"/>
      <c r="I88" s="59"/>
      <c r="J88" s="61"/>
      <c r="K88" s="61" t="s">
        <v>113</v>
      </c>
      <c r="L88" s="61" t="s">
        <v>387</v>
      </c>
      <c r="M88" s="59">
        <f t="shared" si="4"/>
        <v>0</v>
      </c>
      <c r="N88" s="59"/>
      <c r="O88" s="59"/>
      <c r="P88" s="59"/>
      <c r="Q88" s="59"/>
      <c r="R88" s="59"/>
    </row>
    <row r="89" ht="13.5" spans="1:18">
      <c r="A89" s="61"/>
      <c r="B89" s="61"/>
      <c r="C89" s="61"/>
      <c r="D89" s="59"/>
      <c r="E89" s="59"/>
      <c r="F89" s="59"/>
      <c r="G89" s="59"/>
      <c r="H89" s="59"/>
      <c r="I89" s="59"/>
      <c r="J89" s="61"/>
      <c r="K89" s="61" t="s">
        <v>115</v>
      </c>
      <c r="L89" s="61" t="s">
        <v>388</v>
      </c>
      <c r="M89" s="59">
        <f t="shared" si="4"/>
        <v>0</v>
      </c>
      <c r="N89" s="59"/>
      <c r="O89" s="59"/>
      <c r="P89" s="59"/>
      <c r="Q89" s="59"/>
      <c r="R89" s="59"/>
    </row>
    <row r="90" ht="13.5" spans="1:18">
      <c r="A90" s="61"/>
      <c r="B90" s="61"/>
      <c r="C90" s="61"/>
      <c r="D90" s="59"/>
      <c r="E90" s="59"/>
      <c r="F90" s="59"/>
      <c r="G90" s="59"/>
      <c r="H90" s="59"/>
      <c r="I90" s="59"/>
      <c r="J90" s="61"/>
      <c r="K90" s="61" t="s">
        <v>117</v>
      </c>
      <c r="L90" s="61" t="s">
        <v>389</v>
      </c>
      <c r="M90" s="59">
        <f t="shared" si="4"/>
        <v>0</v>
      </c>
      <c r="N90" s="59"/>
      <c r="O90" s="59"/>
      <c r="P90" s="59"/>
      <c r="Q90" s="59"/>
      <c r="R90" s="59"/>
    </row>
    <row r="91" ht="13.5" spans="1:18">
      <c r="A91" s="61"/>
      <c r="B91" s="61"/>
      <c r="C91" s="61"/>
      <c r="D91" s="59"/>
      <c r="E91" s="59"/>
      <c r="F91" s="59"/>
      <c r="G91" s="59"/>
      <c r="H91" s="59"/>
      <c r="I91" s="59"/>
      <c r="J91" s="61"/>
      <c r="K91" s="61" t="s">
        <v>119</v>
      </c>
      <c r="L91" s="61" t="s">
        <v>390</v>
      </c>
      <c r="M91" s="59">
        <f t="shared" si="4"/>
        <v>0</v>
      </c>
      <c r="N91" s="59"/>
      <c r="O91" s="59"/>
      <c r="P91" s="59"/>
      <c r="Q91" s="59"/>
      <c r="R91" s="59"/>
    </row>
    <row r="92" ht="13.5" spans="1:18">
      <c r="A92" s="61"/>
      <c r="B92" s="61"/>
      <c r="C92" s="61"/>
      <c r="D92" s="59"/>
      <c r="E92" s="59"/>
      <c r="F92" s="59"/>
      <c r="G92" s="59"/>
      <c r="H92" s="59"/>
      <c r="I92" s="59"/>
      <c r="J92" s="61"/>
      <c r="K92" s="61" t="s">
        <v>121</v>
      </c>
      <c r="L92" s="61" t="s">
        <v>287</v>
      </c>
      <c r="M92" s="59">
        <f t="shared" si="4"/>
        <v>0</v>
      </c>
      <c r="N92" s="59"/>
      <c r="O92" s="59"/>
      <c r="P92" s="59"/>
      <c r="Q92" s="59"/>
      <c r="R92" s="59"/>
    </row>
    <row r="93" ht="13.5" spans="1:18">
      <c r="A93" s="61"/>
      <c r="B93" s="61"/>
      <c r="C93" s="61"/>
      <c r="D93" s="59"/>
      <c r="E93" s="59"/>
      <c r="F93" s="59"/>
      <c r="G93" s="59"/>
      <c r="H93" s="59"/>
      <c r="I93" s="59"/>
      <c r="J93" s="61"/>
      <c r="K93" s="61" t="s">
        <v>372</v>
      </c>
      <c r="L93" s="61" t="s">
        <v>373</v>
      </c>
      <c r="M93" s="59">
        <f t="shared" si="4"/>
        <v>0</v>
      </c>
      <c r="N93" s="59"/>
      <c r="O93" s="59"/>
      <c r="P93" s="59"/>
      <c r="Q93" s="59"/>
      <c r="R93" s="59"/>
    </row>
    <row r="94" ht="13.5" spans="1:18">
      <c r="A94" s="61"/>
      <c r="B94" s="61"/>
      <c r="C94" s="61"/>
      <c r="D94" s="59"/>
      <c r="E94" s="59"/>
      <c r="F94" s="59"/>
      <c r="G94" s="59"/>
      <c r="H94" s="59"/>
      <c r="I94" s="59"/>
      <c r="J94" s="61"/>
      <c r="K94" s="61" t="s">
        <v>375</v>
      </c>
      <c r="L94" s="61" t="s">
        <v>376</v>
      </c>
      <c r="M94" s="59">
        <f t="shared" si="4"/>
        <v>0</v>
      </c>
      <c r="N94" s="59"/>
      <c r="O94" s="59"/>
      <c r="P94" s="59"/>
      <c r="Q94" s="59"/>
      <c r="R94" s="59"/>
    </row>
    <row r="95" ht="13.5" spans="1:18">
      <c r="A95" s="61"/>
      <c r="B95" s="61"/>
      <c r="C95" s="61"/>
      <c r="D95" s="59"/>
      <c r="E95" s="59"/>
      <c r="F95" s="59"/>
      <c r="G95" s="59"/>
      <c r="H95" s="59"/>
      <c r="I95" s="59"/>
      <c r="J95" s="61"/>
      <c r="K95" s="61" t="s">
        <v>379</v>
      </c>
      <c r="L95" s="61" t="s">
        <v>380</v>
      </c>
      <c r="M95" s="59">
        <f t="shared" si="4"/>
        <v>0</v>
      </c>
      <c r="N95" s="59"/>
      <c r="O95" s="59"/>
      <c r="P95" s="59"/>
      <c r="Q95" s="59"/>
      <c r="R95" s="59"/>
    </row>
    <row r="96" ht="13.5" spans="1:18">
      <c r="A96" s="61"/>
      <c r="B96" s="61"/>
      <c r="C96" s="61"/>
      <c r="D96" s="59"/>
      <c r="E96" s="59"/>
      <c r="F96" s="59"/>
      <c r="G96" s="59"/>
      <c r="H96" s="59"/>
      <c r="I96" s="59"/>
      <c r="J96" s="61"/>
      <c r="K96" s="61" t="s">
        <v>125</v>
      </c>
      <c r="L96" s="61" t="s">
        <v>295</v>
      </c>
      <c r="M96" s="59">
        <f t="shared" si="4"/>
        <v>0</v>
      </c>
      <c r="N96" s="59"/>
      <c r="O96" s="59"/>
      <c r="P96" s="59"/>
      <c r="Q96" s="59"/>
      <c r="R96" s="59"/>
    </row>
    <row r="97" ht="13.5" spans="1:18">
      <c r="A97" s="61"/>
      <c r="B97" s="61"/>
      <c r="C97" s="61"/>
      <c r="D97" s="59"/>
      <c r="E97" s="59"/>
      <c r="F97" s="59"/>
      <c r="G97" s="59"/>
      <c r="H97" s="59"/>
      <c r="I97" s="59"/>
      <c r="J97" s="63" t="s">
        <v>391</v>
      </c>
      <c r="K97" s="63" t="s">
        <v>248</v>
      </c>
      <c r="L97" s="63" t="s">
        <v>392</v>
      </c>
      <c r="M97" s="59">
        <f t="shared" si="4"/>
        <v>0</v>
      </c>
      <c r="N97" s="59"/>
      <c r="O97" s="59"/>
      <c r="P97" s="59"/>
      <c r="Q97" s="59"/>
      <c r="R97" s="59"/>
    </row>
    <row r="98" ht="13.5" spans="1:18">
      <c r="A98" s="61"/>
      <c r="B98" s="61"/>
      <c r="C98" s="61"/>
      <c r="D98" s="59"/>
      <c r="E98" s="59"/>
      <c r="F98" s="59"/>
      <c r="G98" s="59"/>
      <c r="H98" s="59"/>
      <c r="I98" s="59"/>
      <c r="J98" s="61"/>
      <c r="K98" s="61" t="s">
        <v>101</v>
      </c>
      <c r="L98" s="61" t="s">
        <v>393</v>
      </c>
      <c r="M98" s="59">
        <f t="shared" si="4"/>
        <v>0</v>
      </c>
      <c r="N98" s="59"/>
      <c r="O98" s="59"/>
      <c r="P98" s="59"/>
      <c r="Q98" s="59"/>
      <c r="R98" s="59"/>
    </row>
    <row r="99" ht="13.5" spans="1:18">
      <c r="A99" s="61"/>
      <c r="B99" s="61"/>
      <c r="C99" s="61"/>
      <c r="D99" s="59"/>
      <c r="E99" s="59"/>
      <c r="F99" s="59"/>
      <c r="G99" s="59"/>
      <c r="H99" s="59"/>
      <c r="I99" s="59"/>
      <c r="J99" s="61"/>
      <c r="K99" s="61" t="s">
        <v>125</v>
      </c>
      <c r="L99" s="61" t="s">
        <v>320</v>
      </c>
      <c r="M99" s="59">
        <f t="shared" si="4"/>
        <v>0</v>
      </c>
      <c r="N99" s="59"/>
      <c r="O99" s="59"/>
      <c r="P99" s="59"/>
      <c r="Q99" s="59"/>
      <c r="R99" s="59"/>
    </row>
    <row r="100" ht="13.5" spans="1:18">
      <c r="A100" s="61"/>
      <c r="B100" s="61"/>
      <c r="C100" s="61"/>
      <c r="D100" s="59"/>
      <c r="E100" s="59"/>
      <c r="F100" s="59"/>
      <c r="G100" s="59"/>
      <c r="H100" s="59"/>
      <c r="I100" s="59"/>
      <c r="J100" s="63" t="s">
        <v>394</v>
      </c>
      <c r="K100" s="63" t="s">
        <v>248</v>
      </c>
      <c r="L100" s="63" t="s">
        <v>315</v>
      </c>
      <c r="M100" s="59">
        <f t="shared" si="4"/>
        <v>0</v>
      </c>
      <c r="N100" s="59"/>
      <c r="O100" s="59"/>
      <c r="P100" s="59"/>
      <c r="Q100" s="59"/>
      <c r="R100" s="59"/>
    </row>
    <row r="101" ht="13.5" spans="1:18">
      <c r="A101" s="61"/>
      <c r="B101" s="61"/>
      <c r="C101" s="61"/>
      <c r="D101" s="59"/>
      <c r="E101" s="59"/>
      <c r="F101" s="59"/>
      <c r="G101" s="59"/>
      <c r="H101" s="59"/>
      <c r="I101" s="59"/>
      <c r="J101" s="61"/>
      <c r="K101" s="61" t="s">
        <v>101</v>
      </c>
      <c r="L101" s="61" t="s">
        <v>393</v>
      </c>
      <c r="M101" s="59">
        <f t="shared" si="4"/>
        <v>0</v>
      </c>
      <c r="N101" s="59"/>
      <c r="O101" s="59"/>
      <c r="P101" s="59"/>
      <c r="Q101" s="59"/>
      <c r="R101" s="59"/>
    </row>
    <row r="102" ht="13.5" spans="1:18">
      <c r="A102" s="61"/>
      <c r="B102" s="61"/>
      <c r="C102" s="61"/>
      <c r="D102" s="59"/>
      <c r="E102" s="59"/>
      <c r="F102" s="59"/>
      <c r="G102" s="59"/>
      <c r="H102" s="59"/>
      <c r="I102" s="59"/>
      <c r="J102" s="61"/>
      <c r="K102" s="61" t="s">
        <v>105</v>
      </c>
      <c r="L102" s="61" t="s">
        <v>395</v>
      </c>
      <c r="M102" s="59">
        <f t="shared" si="4"/>
        <v>0</v>
      </c>
      <c r="N102" s="59"/>
      <c r="O102" s="59"/>
      <c r="P102" s="59"/>
      <c r="Q102" s="59"/>
      <c r="R102" s="59"/>
    </row>
    <row r="103" ht="13.5" spans="1:18">
      <c r="A103" s="61"/>
      <c r="B103" s="61"/>
      <c r="C103" s="61"/>
      <c r="D103" s="59"/>
      <c r="E103" s="59"/>
      <c r="F103" s="59"/>
      <c r="G103" s="59"/>
      <c r="H103" s="59"/>
      <c r="I103" s="59"/>
      <c r="J103" s="61"/>
      <c r="K103" s="61" t="s">
        <v>131</v>
      </c>
      <c r="L103" s="61" t="s">
        <v>316</v>
      </c>
      <c r="M103" s="59">
        <f t="shared" si="4"/>
        <v>0</v>
      </c>
      <c r="N103" s="59"/>
      <c r="O103" s="59"/>
      <c r="P103" s="59"/>
      <c r="Q103" s="59"/>
      <c r="R103" s="59"/>
    </row>
    <row r="104" ht="13.5" spans="1:18">
      <c r="A104" s="61"/>
      <c r="B104" s="61"/>
      <c r="C104" s="61"/>
      <c r="D104" s="59"/>
      <c r="E104" s="59"/>
      <c r="F104" s="59"/>
      <c r="G104" s="59"/>
      <c r="H104" s="59"/>
      <c r="I104" s="59"/>
      <c r="J104" s="61"/>
      <c r="K104" s="61" t="s">
        <v>133</v>
      </c>
      <c r="L104" s="61" t="s">
        <v>318</v>
      </c>
      <c r="M104" s="59">
        <f t="shared" si="4"/>
        <v>0</v>
      </c>
      <c r="N104" s="59"/>
      <c r="O104" s="59"/>
      <c r="P104" s="59"/>
      <c r="Q104" s="59"/>
      <c r="R104" s="59"/>
    </row>
    <row r="105" ht="13.5" spans="1:18">
      <c r="A105" s="61"/>
      <c r="B105" s="61"/>
      <c r="C105" s="61"/>
      <c r="D105" s="59"/>
      <c r="E105" s="59"/>
      <c r="F105" s="59"/>
      <c r="G105" s="59"/>
      <c r="H105" s="59"/>
      <c r="I105" s="59"/>
      <c r="J105" s="61"/>
      <c r="K105" s="61" t="s">
        <v>125</v>
      </c>
      <c r="L105" s="61" t="s">
        <v>320</v>
      </c>
      <c r="M105" s="59">
        <f t="shared" si="4"/>
        <v>0</v>
      </c>
      <c r="N105" s="59"/>
      <c r="O105" s="59"/>
      <c r="P105" s="59"/>
      <c r="Q105" s="59"/>
      <c r="R105" s="59"/>
    </row>
    <row r="106" ht="13.5" spans="1:18">
      <c r="A106" s="61"/>
      <c r="B106" s="61"/>
      <c r="C106" s="61"/>
      <c r="D106" s="59"/>
      <c r="E106" s="59"/>
      <c r="F106" s="59"/>
      <c r="G106" s="59"/>
      <c r="H106" s="59"/>
      <c r="I106" s="59"/>
      <c r="J106" s="63" t="s">
        <v>396</v>
      </c>
      <c r="K106" s="63" t="s">
        <v>248</v>
      </c>
      <c r="L106" s="63" t="s">
        <v>340</v>
      </c>
      <c r="M106" s="59">
        <f t="shared" si="4"/>
        <v>0</v>
      </c>
      <c r="N106" s="59"/>
      <c r="O106" s="59"/>
      <c r="P106" s="59"/>
      <c r="Q106" s="59"/>
      <c r="R106" s="59"/>
    </row>
    <row r="107" ht="13.5" spans="1:18">
      <c r="A107" s="61"/>
      <c r="B107" s="61"/>
      <c r="C107" s="61"/>
      <c r="D107" s="59"/>
      <c r="E107" s="59"/>
      <c r="F107" s="59"/>
      <c r="G107" s="59"/>
      <c r="H107" s="59"/>
      <c r="I107" s="59"/>
      <c r="J107" s="61"/>
      <c r="K107" s="61" t="s">
        <v>103</v>
      </c>
      <c r="L107" s="61" t="s">
        <v>342</v>
      </c>
      <c r="M107" s="59">
        <f t="shared" si="4"/>
        <v>0</v>
      </c>
      <c r="N107" s="59"/>
      <c r="O107" s="59"/>
      <c r="P107" s="59"/>
      <c r="Q107" s="59"/>
      <c r="R107" s="59"/>
    </row>
    <row r="108" ht="13.5" spans="1:18">
      <c r="A108" s="61"/>
      <c r="B108" s="61"/>
      <c r="C108" s="61"/>
      <c r="D108" s="59"/>
      <c r="E108" s="59"/>
      <c r="F108" s="59"/>
      <c r="G108" s="59"/>
      <c r="H108" s="59"/>
      <c r="I108" s="59"/>
      <c r="J108" s="61"/>
      <c r="K108" s="61" t="s">
        <v>105</v>
      </c>
      <c r="L108" s="61" t="s">
        <v>343</v>
      </c>
      <c r="M108" s="59">
        <f t="shared" si="4"/>
        <v>0</v>
      </c>
      <c r="N108" s="59"/>
      <c r="O108" s="59"/>
      <c r="P108" s="59"/>
      <c r="Q108" s="59"/>
      <c r="R108" s="59"/>
    </row>
    <row r="109" ht="13.5" spans="1:18">
      <c r="A109" s="61"/>
      <c r="B109" s="61"/>
      <c r="C109" s="61"/>
      <c r="D109" s="59"/>
      <c r="E109" s="59"/>
      <c r="F109" s="59"/>
      <c r="G109" s="59"/>
      <c r="H109" s="59"/>
      <c r="I109" s="59"/>
      <c r="J109" s="63" t="s">
        <v>397</v>
      </c>
      <c r="K109" s="63" t="s">
        <v>248</v>
      </c>
      <c r="L109" s="63" t="s">
        <v>378</v>
      </c>
      <c r="M109" s="59">
        <f t="shared" si="4"/>
        <v>0</v>
      </c>
      <c r="N109" s="59"/>
      <c r="O109" s="59"/>
      <c r="P109" s="59"/>
      <c r="Q109" s="59"/>
      <c r="R109" s="59"/>
    </row>
    <row r="110" ht="13.5" spans="1:18">
      <c r="A110" s="61"/>
      <c r="B110" s="61"/>
      <c r="C110" s="61"/>
      <c r="D110" s="59"/>
      <c r="E110" s="59"/>
      <c r="F110" s="59"/>
      <c r="G110" s="59"/>
      <c r="H110" s="59"/>
      <c r="I110" s="59"/>
      <c r="J110" s="61"/>
      <c r="K110" s="61" t="s">
        <v>107</v>
      </c>
      <c r="L110" s="61" t="s">
        <v>381</v>
      </c>
      <c r="M110" s="59">
        <f t="shared" si="4"/>
        <v>0</v>
      </c>
      <c r="N110" s="59"/>
      <c r="O110" s="59"/>
      <c r="P110" s="59"/>
      <c r="Q110" s="59"/>
      <c r="R110" s="59"/>
    </row>
    <row r="111" ht="13.5" spans="1:18">
      <c r="A111" s="61"/>
      <c r="B111" s="61"/>
      <c r="C111" s="61"/>
      <c r="D111" s="59"/>
      <c r="E111" s="59"/>
      <c r="F111" s="59"/>
      <c r="G111" s="59"/>
      <c r="H111" s="59"/>
      <c r="I111" s="59"/>
      <c r="J111" s="61"/>
      <c r="K111" s="61" t="s">
        <v>109</v>
      </c>
      <c r="L111" s="61" t="s">
        <v>383</v>
      </c>
      <c r="M111" s="59">
        <f t="shared" si="4"/>
        <v>0</v>
      </c>
      <c r="N111" s="59"/>
      <c r="O111" s="59"/>
      <c r="P111" s="59"/>
      <c r="Q111" s="59"/>
      <c r="R111" s="59"/>
    </row>
    <row r="112" ht="13.5" spans="1:18">
      <c r="A112" s="61"/>
      <c r="B112" s="61"/>
      <c r="C112" s="61"/>
      <c r="D112" s="59"/>
      <c r="E112" s="59"/>
      <c r="F112" s="59"/>
      <c r="G112" s="59"/>
      <c r="H112" s="59"/>
      <c r="I112" s="59"/>
      <c r="J112" s="61"/>
      <c r="K112" s="61" t="s">
        <v>111</v>
      </c>
      <c r="L112" s="61" t="s">
        <v>386</v>
      </c>
      <c r="M112" s="59">
        <f t="shared" si="4"/>
        <v>0</v>
      </c>
      <c r="N112" s="59"/>
      <c r="O112" s="59"/>
      <c r="P112" s="59"/>
      <c r="Q112" s="59"/>
      <c r="R112" s="59"/>
    </row>
    <row r="113" ht="13.5" spans="1:18">
      <c r="A113" s="61"/>
      <c r="B113" s="61"/>
      <c r="C113" s="61"/>
      <c r="D113" s="59"/>
      <c r="E113" s="59"/>
      <c r="F113" s="59"/>
      <c r="G113" s="59"/>
      <c r="H113" s="59"/>
      <c r="I113" s="59"/>
      <c r="J113" s="61"/>
      <c r="K113" s="61" t="s">
        <v>125</v>
      </c>
      <c r="L113" s="61" t="s">
        <v>378</v>
      </c>
      <c r="M113" s="59">
        <f t="shared" si="4"/>
        <v>0</v>
      </c>
      <c r="N113" s="59"/>
      <c r="O113" s="59"/>
      <c r="P113" s="59"/>
      <c r="Q113" s="59"/>
      <c r="R113" s="59"/>
    </row>
    <row r="114" customHeight="1" spans="1:18">
      <c r="A114" s="62" t="s">
        <v>44</v>
      </c>
      <c r="B114" s="62"/>
      <c r="C114" s="62"/>
      <c r="D114" s="19">
        <f>D8+D53</f>
        <v>208.86</v>
      </c>
      <c r="E114" s="19">
        <f>E8+E53</f>
        <v>208.86</v>
      </c>
      <c r="F114" s="19"/>
      <c r="G114" s="19"/>
      <c r="H114" s="19"/>
      <c r="I114" s="19"/>
      <c r="J114" s="62" t="s">
        <v>44</v>
      </c>
      <c r="K114" s="62"/>
      <c r="L114" s="62"/>
      <c r="M114" s="59">
        <f t="shared" si="4"/>
        <v>216.06</v>
      </c>
      <c r="N114" s="19">
        <f>N50+N22+N8</f>
        <v>216.06</v>
      </c>
      <c r="O114" s="19"/>
      <c r="P114" s="19"/>
      <c r="Q114" s="19"/>
      <c r="R114" s="19"/>
    </row>
  </sheetData>
  <mergeCells count="11"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ageMargins left="0.751388888888889" right="0.751388888888889" top="1" bottom="1" header="0.511805555555556" footer="0.511805555555556"/>
  <pageSetup paperSize="9" scale="6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H8" sqref="H8"/>
    </sheetView>
  </sheetViews>
  <sheetFormatPr defaultColWidth="9" defaultRowHeight="13.5" outlineLevelCol="7"/>
  <cols>
    <col min="1" max="1" width="31.375" style="38" customWidth="1"/>
    <col min="2" max="2" width="21.25" style="38" customWidth="1"/>
    <col min="3" max="3" width="21.375" style="38" customWidth="1"/>
    <col min="4" max="4" width="24.875" style="38" customWidth="1"/>
    <col min="5" max="5" width="23.5" style="38" customWidth="1"/>
    <col min="6" max="8" width="11.625" style="38" customWidth="1"/>
    <col min="9" max="16384" width="9" style="38"/>
  </cols>
  <sheetData>
    <row r="1" ht="39.95" customHeight="1" spans="1:8">
      <c r="A1" s="3" t="s">
        <v>398</v>
      </c>
      <c r="B1" s="3"/>
      <c r="C1" s="3"/>
      <c r="D1" s="3"/>
      <c r="E1" s="3"/>
      <c r="F1" s="39"/>
      <c r="G1" s="39"/>
      <c r="H1" s="39"/>
    </row>
    <row r="2" ht="3" customHeight="1"/>
    <row r="3" s="37" customFormat="1" ht="28.5" customHeight="1" spans="1:5">
      <c r="A3" s="40" t="s">
        <v>399</v>
      </c>
      <c r="B3" s="40"/>
      <c r="C3" s="40"/>
      <c r="D3" s="40"/>
      <c r="E3" s="41" t="s">
        <v>46</v>
      </c>
    </row>
    <row r="4" ht="30" customHeight="1" spans="1:5">
      <c r="A4" s="42" t="s">
        <v>400</v>
      </c>
      <c r="B4" s="42" t="s">
        <v>401</v>
      </c>
      <c r="C4" s="42" t="s">
        <v>402</v>
      </c>
      <c r="D4" s="43" t="s">
        <v>403</v>
      </c>
      <c r="E4" s="43"/>
    </row>
    <row r="5" ht="30" customHeight="1" spans="1:5">
      <c r="A5" s="44"/>
      <c r="B5" s="44"/>
      <c r="C5" s="44"/>
      <c r="D5" s="45" t="s">
        <v>404</v>
      </c>
      <c r="E5" s="45" t="s">
        <v>405</v>
      </c>
    </row>
    <row r="6" ht="30" customHeight="1" spans="1:5">
      <c r="A6" s="46" t="s">
        <v>85</v>
      </c>
      <c r="B6" s="47"/>
      <c r="C6" s="47"/>
      <c r="D6" s="47">
        <f>B6-C6</f>
        <v>0</v>
      </c>
      <c r="E6" s="48"/>
    </row>
    <row r="7" ht="30" customHeight="1" spans="1:5">
      <c r="A7" s="47" t="s">
        <v>406</v>
      </c>
      <c r="B7" s="47">
        <v>0</v>
      </c>
      <c r="C7" s="47">
        <v>0</v>
      </c>
      <c r="D7" s="47">
        <f t="shared" ref="D7:D11" si="0">B7-C7</f>
        <v>0</v>
      </c>
      <c r="E7" s="48"/>
    </row>
    <row r="8" ht="30" customHeight="1" spans="1:5">
      <c r="A8" s="47" t="s">
        <v>407</v>
      </c>
      <c r="B8" s="47">
        <v>0</v>
      </c>
      <c r="C8" s="47">
        <v>0</v>
      </c>
      <c r="D8" s="47">
        <f t="shared" si="0"/>
        <v>0</v>
      </c>
      <c r="E8" s="48"/>
    </row>
    <row r="9" ht="30" customHeight="1" spans="1:5">
      <c r="A9" s="47" t="s">
        <v>408</v>
      </c>
      <c r="B9" s="47">
        <v>0</v>
      </c>
      <c r="C9" s="47">
        <v>1.45</v>
      </c>
      <c r="D9" s="47">
        <f t="shared" si="0"/>
        <v>-1.45</v>
      </c>
      <c r="E9" s="48">
        <f t="shared" ref="E7:E11" si="1">D9/C9</f>
        <v>-1</v>
      </c>
    </row>
    <row r="10" ht="30" customHeight="1" spans="1:5">
      <c r="A10" s="47" t="s">
        <v>409</v>
      </c>
      <c r="B10" s="47">
        <v>0</v>
      </c>
      <c r="C10" s="47">
        <v>0</v>
      </c>
      <c r="D10" s="47">
        <f t="shared" si="0"/>
        <v>0</v>
      </c>
      <c r="E10" s="48"/>
    </row>
    <row r="11" ht="30" customHeight="1" spans="1:5">
      <c r="A11" s="47" t="s">
        <v>410</v>
      </c>
      <c r="B11" s="47">
        <v>0</v>
      </c>
      <c r="C11" s="47">
        <v>1.45</v>
      </c>
      <c r="D11" s="47">
        <f t="shared" si="0"/>
        <v>-1.45</v>
      </c>
      <c r="E11" s="48">
        <f t="shared" si="1"/>
        <v>-1</v>
      </c>
    </row>
    <row r="12" ht="132" customHeight="1" spans="1:5">
      <c r="A12" s="49" t="s">
        <v>411</v>
      </c>
      <c r="B12" s="49"/>
      <c r="C12" s="49"/>
      <c r="D12" s="49"/>
      <c r="E12" s="49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1-1部门财政拨款收支预算总表</vt:lpstr>
      <vt:lpstr>1-2部门一般公共预算支出表</vt:lpstr>
      <vt:lpstr>1-3部门基本支出预算表</vt:lpstr>
      <vt:lpstr>1-4基金预算支出情况表</vt:lpstr>
      <vt:lpstr>1-5部门收支总表</vt:lpstr>
      <vt:lpstr>1-6部门收入总表</vt:lpstr>
      <vt:lpstr>1-7部门支出总表</vt:lpstr>
      <vt:lpstr>1--8部门财政拨款支出明细表（按经济科目分类）</vt:lpstr>
      <vt:lpstr>1-9部门“三公”经费公共预算财政拨款支出情况表</vt:lpstr>
      <vt:lpstr>1-10项目支出绩效目标表</vt:lpstr>
      <vt:lpstr>1-11对下绩效目标表</vt:lpstr>
      <vt:lpstr>1-12政府采购表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^O^娜 ^O^</cp:lastModifiedBy>
  <dcterms:created xsi:type="dcterms:W3CDTF">2006-09-16T00:00:00Z</dcterms:created>
  <dcterms:modified xsi:type="dcterms:W3CDTF">2019-09-26T04:16:56Z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