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tabRatio="500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<sst xmlns="http://schemas.openxmlformats.org/spreadsheetml/2006/main" count="2256" uniqueCount="638">
  <si>
    <t>附件2-3</t>
  </si>
  <si>
    <t>预算01-1表</t>
  </si>
  <si>
    <t>部门财务收支预算总表</t>
  </si>
  <si>
    <t>单位名称：香格里拉市小中甸镇人民政府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</si>
  <si>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</si>
  <si>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</si>
  <si>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</si>
  <si>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</si>
  <si>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</si>
  <si>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</si>
  <si>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</si>
  <si>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</si>
  <si>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</si>
  <si>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</si>
  <si>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</si>
  <si>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</si>
  <si>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</si>
  <si>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</si>
  <si>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</si>
  <si>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</si>
  <si>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</si>
  <si>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</si>
  <si>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</si>
  <si>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</si>
  <si>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</si>
  <si>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</si>
  <si>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</si>
  <si>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</si>
  <si>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</si>
  <si>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</si>
  <si>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</si>
  <si>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</si>
  <si>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</si>
  <si>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</si>
  <si>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</si>
  <si>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</si>
  <si>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</si>
  <si>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</si>
  <si>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</si>
  <si>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</si>
  <si>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</si>
  <si>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</si>
  <si>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</si>
  <si>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</si>
  <si>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</si>
  <si>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</si>
  <si>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</si>
  <si>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</si>
  <si>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</si>
  <si>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</si>
  <si>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</si>
  <si>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</si>
  <si>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</si>
  <si>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</si>
  <si>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</si>
  <si>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</si>
  <si>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</si>
  <si>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</si>
  <si>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</si>
  <si>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</si>
  <si>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</si>
  <si>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</si>
  <si>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</si>
  <si>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</si>
  <si>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</si>
  <si>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</si>
  <si>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</si>
  <si>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</si>
  <si>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</si>
  <si>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</si>
  <si>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香格里拉市小中甸镇人民政府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</si>
  <si>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</si>
  <si>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</si>
  <si>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</si>
  <si>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</si>
  <si>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</si>
  <si>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</si>
  <si>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</si>
  <si>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</si>
  <si>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</si>
  <si>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</si>
  <si>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</si>
  <si>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</si>
  <si>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</si>
  <si>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</si>
  <si>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</si>
  <si>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</si>
  <si>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</si>
  <si>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</si>
  <si>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</si>
  <si>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</si>
  <si>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</si>
  <si>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</si>
  <si>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</si>
  <si>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</si>
  <si>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</si>
  <si>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</si>
  <si>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</si>
  <si>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</si>
  <si>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</si>
  <si>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</si>
  <si>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</si>
  <si>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</si>
  <si>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</si>
  <si>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</si>
  <si>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</si>
  <si>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</si>
  <si>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</si>
  <si>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</si>
  <si>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</si>
  <si>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</si>
  <si>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</si>
  <si>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</si>
  <si>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</si>
  <si>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</si>
  <si>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</si>
  <si>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</si>
  <si>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</si>
  <si>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</si>
  <si>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</si>
  <si>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</si>
  <si>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</si>
  <si>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</si>
  <si>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</si>
  <si>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</si>
  <si>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</si>
  <si>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</si>
  <si>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</si>
  <si>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</si>
  <si>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</si>
  <si>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</si>
  <si>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</si>
  <si>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</si>
  <si>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</si>
  <si>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</si>
  <si>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</si>
  <si>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</si>
  <si>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</si>
  <si>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</si>
  <si>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</si>
  <si>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</si>
  <si>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</si>
  <si>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</si>
  <si>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2010601</t>
  </si>
  <si>
    <t>20132</t>
  </si>
  <si>
    <t xml:space="preserve">  组织事务</t>
  </si>
  <si>
    <t>2013201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</si>
  <si>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</si>
  <si>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</si>
  <si>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</si>
  <si>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</si>
  <si>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</si>
  <si>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</si>
  <si>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</si>
  <si>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</si>
  <si>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</si>
  <si>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</si>
  <si>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</si>
  <si>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</si>
  <si>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2080599</t>
  </si>
  <si>
    <t xml:space="preserve">    其他行政事业单位养老支出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</si>
  <si>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</si>
  <si>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</si>
  <si>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</si>
  <si>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</si>
  <si>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</si>
  <si>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</si>
  <si>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21001</t>
  </si>
  <si>
    <t xml:space="preserve">  卫生健康管理事务</t>
  </si>
  <si>
    <t>2100101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</si>
  <si>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</si>
  <si>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</si>
  <si>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</si>
  <si>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</si>
  <si>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</si>
  <si>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</si>
  <si>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</si>
  <si>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</si>
  <si>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</si>
  <si>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</si>
  <si>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</si>
  <si>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</si>
  <si>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</si>
  <si>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</si>
  <si>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</si>
  <si>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</si>
  <si>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</si>
  <si>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</si>
  <si>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</si>
  <si>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</si>
  <si>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</si>
  <si>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</si>
  <si>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</si>
  <si>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</si>
  <si>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</si>
  <si>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</si>
  <si>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2130317</t>
  </si>
  <si>
    <t xml:space="preserve">    水利技术推广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</si>
  <si>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</si>
  <si>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</si>
  <si>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</si>
  <si>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</si>
  <si>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</si>
  <si>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</si>
  <si>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</si>
  <si>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</si>
  <si>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</si>
  <si>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</si>
  <si>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</si>
  <si>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</si>
  <si>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</si>
  <si>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</si>
  <si>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</si>
  <si>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</si>
  <si>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</si>
  <si>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</si>
  <si>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</si>
  <si>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</si>
  <si>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</si>
  <si>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</si>
  <si>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</si>
  <si>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</si>
  <si>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</si>
  <si>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</si>
  <si>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</si>
  <si>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</si>
  <si>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</si>
  <si>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</si>
  <si>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</si>
  <si>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</si>
  <si>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</si>
  <si>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</si>
  <si>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</si>
  <si>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</si>
  <si>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</si>
  <si>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</si>
  <si>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</si>
  <si>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香格里拉市小中甸镇财政所</t>
  </si>
  <si>
    <t>533421210000000019402</t>
  </si>
  <si>
    <t>行政人员工资支出</t>
  </si>
  <si>
    <t>基本工资（行政）</t>
  </si>
  <si>
    <t>行政运行</t>
  </si>
  <si>
    <t>30101</t>
  </si>
  <si>
    <t>基本工资</t>
  </si>
  <si>
    <t>津贴补贴（行政）</t>
  </si>
  <si>
    <t>30102</t>
  </si>
  <si>
    <t>津贴补贴</t>
  </si>
  <si>
    <t>乡镇工作岗位补贴（行政）</t>
  </si>
  <si>
    <t>奖金（行政）</t>
  </si>
  <si>
    <t>30103</t>
  </si>
  <si>
    <t>奖金</t>
  </si>
  <si>
    <t>533421210000000019403</t>
  </si>
  <si>
    <t>社会保障缴费</t>
  </si>
  <si>
    <t>养老保险</t>
  </si>
  <si>
    <t>机关事业单位基本养老保险缴费支出</t>
  </si>
  <si>
    <t>30108</t>
  </si>
  <si>
    <t>机关事业单位基本养老保险缴费</t>
  </si>
  <si>
    <t>基本医疗补助（行政）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</si>
  <si>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</si>
  <si>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</si>
  <si>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</si>
  <si>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</si>
  <si>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</si>
  <si>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</si>
  <si>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工伤保险（行政）</t>
  </si>
  <si>
    <t>其他行政事业单位医疗支出</t>
  </si>
  <si>
    <t>30112</t>
  </si>
  <si>
    <t>其他社会保障缴费</t>
  </si>
  <si>
    <t>大病医疗补助（行政）</t>
  </si>
  <si>
    <t>533421210000000019404</t>
  </si>
  <si>
    <t>住房公积金</t>
  </si>
  <si>
    <t>30113</t>
  </si>
  <si>
    <t>533421210000000019407</t>
  </si>
  <si>
    <t>行政公务交通补贴</t>
  </si>
  <si>
    <t>公务交通补贴（行政）</t>
  </si>
  <si>
    <t>30239</t>
  </si>
  <si>
    <t>其他交通费用</t>
  </si>
  <si>
    <t>533421210000000019408</t>
  </si>
  <si>
    <t>办公经费</t>
  </si>
  <si>
    <t>包干经费-办公费</t>
  </si>
  <si>
    <t>30201</t>
  </si>
  <si>
    <t>办公费</t>
  </si>
  <si>
    <t>福利费（行政单位不含政法部门）</t>
  </si>
  <si>
    <t>30229</t>
  </si>
  <si>
    <t>福利费</t>
  </si>
  <si>
    <t>533421221100000294502</t>
  </si>
  <si>
    <t>工会经费</t>
  </si>
  <si>
    <t>30228</t>
  </si>
  <si>
    <t>533421221100000294503</t>
  </si>
  <si>
    <t>公务用车租赁费</t>
  </si>
  <si>
    <t>533421231100001145794</t>
  </si>
  <si>
    <t>体检费</t>
  </si>
  <si>
    <t>其他卫生健康支出</t>
  </si>
  <si>
    <t>30114</t>
  </si>
  <si>
    <t>医疗费</t>
  </si>
  <si>
    <t>533421231100001484018</t>
  </si>
  <si>
    <t>公务员基础绩效奖</t>
  </si>
  <si>
    <t>香格里拉市小中甸镇人大</t>
  </si>
  <si>
    <t>533421210000000019409</t>
  </si>
  <si>
    <t>533421210000000019410</t>
  </si>
  <si>
    <t>533421210000000019411</t>
  </si>
  <si>
    <t>533421210000000019413</t>
  </si>
  <si>
    <t>公务用车运行维护费</t>
  </si>
  <si>
    <t>30231</t>
  </si>
  <si>
    <t>533421210000000019415</t>
  </si>
  <si>
    <t>533421210000000019416</t>
  </si>
  <si>
    <t>533421221100000291236</t>
  </si>
  <si>
    <t>533421221100000291237</t>
  </si>
  <si>
    <t>533421231100001145956</t>
  </si>
  <si>
    <t>533421231100001484068</t>
  </si>
  <si>
    <t>香格里拉市小中甸镇党委</t>
  </si>
  <si>
    <t>533421210000000019417</t>
  </si>
  <si>
    <t>533421210000000019418</t>
  </si>
  <si>
    <t>533421210000000019419</t>
  </si>
  <si>
    <t>533421210000000019421</t>
  </si>
  <si>
    <t>533421210000000019423</t>
  </si>
  <si>
    <t>533421210000000019424</t>
  </si>
  <si>
    <t>533421221100000291234</t>
  </si>
  <si>
    <t>533421221100000291235</t>
  </si>
  <si>
    <t>533421231100001146664</t>
  </si>
  <si>
    <t>533421231100001484059</t>
  </si>
  <si>
    <t>533421210000000019425</t>
  </si>
  <si>
    <t>533421210000000019426</t>
  </si>
  <si>
    <t>失业保险</t>
  </si>
  <si>
    <t>533421210000000019427</t>
  </si>
  <si>
    <t>533421210000000019431</t>
  </si>
  <si>
    <t>533421210000000019433</t>
  </si>
  <si>
    <t>533421210000000019434</t>
  </si>
  <si>
    <t>党委、党总支工作经费</t>
  </si>
  <si>
    <t>退休人员公用经费</t>
  </si>
  <si>
    <t>其他行政事业单位养老支出</t>
  </si>
  <si>
    <t>30299</t>
  </si>
  <si>
    <t>其他商品和服务支出</t>
  </si>
  <si>
    <t>533421221100000291221</t>
  </si>
  <si>
    <t>533421221100000291222</t>
  </si>
  <si>
    <t>533421231100001137306</t>
  </si>
  <si>
    <t>公益性岗位工资</t>
  </si>
  <si>
    <t>30199</t>
  </si>
  <si>
    <t>其他工资福利支出</t>
  </si>
  <si>
    <t>533421231100001145597</t>
  </si>
  <si>
    <t>村（副主任）补助</t>
  </si>
  <si>
    <t>对村民委员会和村党支部的补助</t>
  </si>
  <si>
    <t>30305</t>
  </si>
  <si>
    <t>生活补助</t>
  </si>
  <si>
    <t>533421231100001145599</t>
  </si>
  <si>
    <t>村（居）民小组干部“一肩挑”</t>
  </si>
  <si>
    <t>533421231100001145601</t>
  </si>
  <si>
    <t>村（主任）补助</t>
  </si>
  <si>
    <t>533421231100001145602</t>
  </si>
  <si>
    <t>533421231100001145613</t>
  </si>
  <si>
    <t>村（社区）党组织副书记</t>
  </si>
  <si>
    <t>533421231100001145614</t>
  </si>
  <si>
    <t>村（社区）干部“一肩挑”</t>
  </si>
  <si>
    <t>533421231100001145615</t>
  </si>
  <si>
    <t>村（社区）干部岗位补贴</t>
  </si>
  <si>
    <t>533421231100001145616</t>
  </si>
  <si>
    <t>村（社区）监督委员会主任</t>
  </si>
  <si>
    <t>533421231100001145619</t>
  </si>
  <si>
    <t>村干部绩效补贴</t>
  </si>
  <si>
    <t>533421231100001145620</t>
  </si>
  <si>
    <t>村干部养老保险</t>
  </si>
  <si>
    <t>533421231100001145621</t>
  </si>
  <si>
    <t>机关事业单位职工遗属生活补助</t>
  </si>
  <si>
    <t>死亡抚恤</t>
  </si>
  <si>
    <t>533421231100001145622</t>
  </si>
  <si>
    <t>农村困难党员补助</t>
  </si>
  <si>
    <t>533421231100001145623</t>
  </si>
  <si>
    <t>乡镇两新党组织书记工作补助</t>
  </si>
  <si>
    <t>533421231100001145624</t>
  </si>
  <si>
    <t>原解聘村干部补助</t>
  </si>
  <si>
    <t>533421231100001145742</t>
  </si>
  <si>
    <t>村（社区）干部岗位整合补贴</t>
  </si>
  <si>
    <t>533421231100001146663</t>
  </si>
  <si>
    <t>包干经费-公务接待费</t>
  </si>
  <si>
    <t>30217</t>
  </si>
  <si>
    <t>533421231100001483982</t>
  </si>
  <si>
    <t>533421231100001483983</t>
  </si>
  <si>
    <t>村两委办公经费</t>
  </si>
  <si>
    <t>533421231100001483984</t>
  </si>
  <si>
    <t>村民小组工作经费</t>
  </si>
  <si>
    <t>533421231100001483985</t>
  </si>
  <si>
    <t>行政村党建工作经费</t>
  </si>
  <si>
    <t>533421231100001483995</t>
  </si>
  <si>
    <t>村"两新"党支部工作经费</t>
  </si>
  <si>
    <t>533421231100001483996</t>
  </si>
  <si>
    <t>村民小组党支部工作经费</t>
  </si>
  <si>
    <t>533421231100001483997</t>
  </si>
  <si>
    <t>农村党员活动经费</t>
  </si>
  <si>
    <t>533421231100001483999</t>
  </si>
  <si>
    <t>农村党员培训经费</t>
  </si>
  <si>
    <t>30216</t>
  </si>
  <si>
    <t>培训费</t>
  </si>
  <si>
    <t>香格里拉市小中甸镇文化站</t>
  </si>
  <si>
    <t>533421210000000019445</t>
  </si>
  <si>
    <t>事业人员工资支出</t>
  </si>
  <si>
    <t>基本工资（事业）</t>
  </si>
  <si>
    <t>群众文化</t>
  </si>
  <si>
    <t>津贴补贴（事业）</t>
  </si>
  <si>
    <t>乡镇工作岗位补贴（事业）</t>
  </si>
  <si>
    <t>奖金（事业）</t>
  </si>
  <si>
    <t>30107</t>
  </si>
  <si>
    <t>绩效工资</t>
  </si>
  <si>
    <t>基础性绩效工资</t>
  </si>
  <si>
    <t>奖励性绩效工资</t>
  </si>
  <si>
    <t>年终奖励绩效</t>
  </si>
  <si>
    <t>533421210000000019446</t>
  </si>
  <si>
    <t>基本医疗补助（事业）</t>
  </si>
  <si>
    <t>事业单位医疗</t>
  </si>
  <si>
    <t>工伤保险（事业）</t>
  </si>
  <si>
    <t>大病医疗补助（事业）</t>
  </si>
  <si>
    <t>533421210000000019447</t>
  </si>
  <si>
    <t>533421210000000019450</t>
  </si>
  <si>
    <t>福利费（其他事业单位）</t>
  </si>
  <si>
    <t>533421221100000294559</t>
  </si>
  <si>
    <t>533421231100001146671</t>
  </si>
  <si>
    <t>533421231100001484114</t>
  </si>
  <si>
    <t>事业人员基础绩效</t>
  </si>
  <si>
    <t>香格里拉市小中甸镇农业综合服务站</t>
  </si>
  <si>
    <t>533421210000000019451</t>
  </si>
  <si>
    <t>事业运行</t>
  </si>
  <si>
    <t>533421210000000019452</t>
  </si>
  <si>
    <t>533421210000000019453</t>
  </si>
  <si>
    <t>533421210000000019456</t>
  </si>
  <si>
    <t>533421221100000291218</t>
  </si>
  <si>
    <t>533421231100001146660</t>
  </si>
  <si>
    <t>533421231100001484105</t>
  </si>
  <si>
    <t>香格里拉市小中甸镇水管站</t>
  </si>
  <si>
    <t>533421210000000019457</t>
  </si>
  <si>
    <t>水利技术推广</t>
  </si>
  <si>
    <t>533421210000000019458</t>
  </si>
  <si>
    <t>533421210000000019459</t>
  </si>
  <si>
    <t>533421210000000019462</t>
  </si>
  <si>
    <t>533421221100000294597</t>
  </si>
  <si>
    <t>533421231100001146659</t>
  </si>
  <si>
    <t>533421231100001484136</t>
  </si>
  <si>
    <t>香格里拉市小中甸镇合管办</t>
  </si>
  <si>
    <t>533421210000000019463</t>
  </si>
  <si>
    <t>533421210000000019464</t>
  </si>
  <si>
    <t>533421210000000019465</t>
  </si>
  <si>
    <t>533421210000000019468</t>
  </si>
  <si>
    <t>福利费（卫生部门）</t>
  </si>
  <si>
    <t>533421221100000291197</t>
  </si>
  <si>
    <t>533421231100001146658</t>
  </si>
  <si>
    <t>533421231100001484146</t>
  </si>
  <si>
    <t>香格里拉市小中甸镇林业和草原服务中心</t>
  </si>
  <si>
    <t>533421210000000019469</t>
  </si>
  <si>
    <t>事业机构</t>
  </si>
  <si>
    <t>533421210000000019470</t>
  </si>
  <si>
    <t>533421210000000019471</t>
  </si>
  <si>
    <t>533421210000000019475</t>
  </si>
  <si>
    <t>533421221100000294599</t>
  </si>
  <si>
    <t>533421231100001146668</t>
  </si>
  <si>
    <t>533421231100001484174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</si>
  <si>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</si>
  <si>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</si>
  <si>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</si>
  <si>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</si>
  <si>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</si>
  <si>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</si>
  <si>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</si>
  <si>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</si>
  <si>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533421231100001153330</t>
  </si>
  <si>
    <t>小中甸镇2023年政府工作经费及人代会经费</t>
  </si>
  <si>
    <t xml:space="preserve">    小中甸镇2023年政府工作经费及人代会经费</t>
  </si>
  <si>
    <t>人大会议</t>
  </si>
  <si>
    <t>30215</t>
  </si>
  <si>
    <t>会议费</t>
  </si>
  <si>
    <t>30203</t>
  </si>
  <si>
    <t>咨询费</t>
  </si>
  <si>
    <t>30211</t>
  </si>
  <si>
    <t>差旅费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</si>
  <si>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</si>
  <si>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</si>
  <si>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</si>
  <si>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</si>
  <si>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</si>
  <si>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</si>
  <si>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</si>
  <si>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</si>
  <si>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</si>
  <si>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</si>
  <si>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</si>
  <si>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</si>
  <si>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小中甸镇2023年政府工作经费及人代会经费</t>
  </si>
  <si>
    <t>到2023年，乡镇政府服务能力全面提升，服务内容更加丰富，服务方式更加便捷，服务体系更加完善，基本形成职能科学、运转有序、保障有力、服务高效、人民满意的乡镇政府服务管理体制机制，完成2023年人代会召开工作。</t>
  </si>
  <si>
    <t>产出指标</t>
  </si>
  <si>
    <t>数量指标</t>
  </si>
  <si>
    <t>人代会会议次数</t>
  </si>
  <si>
    <t>=</t>
  </si>
  <si>
    <t>次</t>
  </si>
  <si>
    <t>定量指标</t>
  </si>
  <si>
    <t>人代会会期简报数</t>
  </si>
  <si>
    <t>&gt;=</t>
  </si>
  <si>
    <t>份</t>
  </si>
  <si>
    <t>机构正常运转天数</t>
  </si>
  <si>
    <t>219</t>
  </si>
  <si>
    <t>天</t>
  </si>
  <si>
    <t>发放西部志愿者生活补助</t>
  </si>
  <si>
    <t>12</t>
  </si>
  <si>
    <t>定性指标</t>
  </si>
  <si>
    <t>发放工资次数</t>
  </si>
  <si>
    <t>发放公益岗及劳务派遣人员工资</t>
  </si>
  <si>
    <t>消防巡查次数</t>
  </si>
  <si>
    <t>反映每天消防巡查次数的情况。</t>
  </si>
  <si>
    <t>完成农产品安全检测次数</t>
  </si>
  <si>
    <t>完成农产品检测次数</t>
  </si>
  <si>
    <t>完成农产品检测样本数</t>
  </si>
  <si>
    <t>260</t>
  </si>
  <si>
    <t>件</t>
  </si>
  <si>
    <t>质量指标</t>
  </si>
  <si>
    <t>会议代表参与率</t>
  </si>
  <si>
    <t>98</t>
  </si>
  <si>
    <t>%</t>
  </si>
  <si>
    <t>报告通过率</t>
  </si>
  <si>
    <t>95</t>
  </si>
  <si>
    <t>议案、建议处理完成率</t>
  </si>
  <si>
    <t>100</t>
  </si>
  <si>
    <t>时效指标</t>
  </si>
  <si>
    <t>人代会会议开展及时性</t>
  </si>
  <si>
    <t>2023年6月30日前完成</t>
  </si>
  <si>
    <t>年-月-日</t>
  </si>
  <si>
    <t>人代会会议材料准备及时率</t>
  </si>
  <si>
    <t>议案、建议处理及时率</t>
  </si>
  <si>
    <t>成本指标</t>
  </si>
  <si>
    <t>人代会会议餐费标准</t>
  </si>
  <si>
    <t>&lt;=</t>
  </si>
  <si>
    <t>50</t>
  </si>
  <si>
    <t>元/人</t>
  </si>
  <si>
    <t>人代会会议会议材料制作成本</t>
  </si>
  <si>
    <t>元/个</t>
  </si>
  <si>
    <t>效益指标</t>
  </si>
  <si>
    <t>社会效益指标</t>
  </si>
  <si>
    <t>人代会意见建议通过数</t>
  </si>
  <si>
    <t>9</t>
  </si>
  <si>
    <t>条</t>
  </si>
  <si>
    <t>保障农产品质量安全</t>
  </si>
  <si>
    <t>是</t>
  </si>
  <si>
    <t>是/否</t>
  </si>
  <si>
    <t>农产品质量安全与否</t>
  </si>
  <si>
    <t>保障火灾事故减少</t>
  </si>
  <si>
    <t>有效减少火灾事故发生</t>
  </si>
  <si>
    <t>生态效益指标</t>
  </si>
  <si>
    <t>有效保护森林、保护群众生命财产安全</t>
  </si>
  <si>
    <t>可持续影响指标</t>
  </si>
  <si>
    <t>2023年小中甸镇人代会工作总结制定情况</t>
  </si>
  <si>
    <t>2024年小中甸镇人代会工作计划制定情况</t>
  </si>
  <si>
    <t>2023年政府工作总结</t>
  </si>
  <si>
    <t>满意度指标</t>
  </si>
  <si>
    <t>服务对象满意度指标</t>
  </si>
  <si>
    <t>参会人员满意度</t>
  </si>
  <si>
    <t>反映参会人员对会议开展的满意度。参会人员满意度=（参会满意人数/问卷调查人数）*100%</t>
  </si>
  <si>
    <t>群众满意程度</t>
  </si>
  <si>
    <t>群众对政府工作满意度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</si>
  <si>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</si>
  <si>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</si>
  <si>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</si>
  <si>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</si>
  <si>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</si>
  <si>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备注：本单位无此公开事项，故公开表为空表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</si>
  <si>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</si>
  <si>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</si>
  <si>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</si>
  <si>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</si>
  <si>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</si>
  <si>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</si>
  <si>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</si>
  <si>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</si>
  <si>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</si>
  <si>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</si>
  <si>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</si>
  <si>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村两委办公经费</t>
  </si>
  <si>
    <t>联合村计算机</t>
  </si>
  <si>
    <t>A02010105 台式计算机</t>
  </si>
  <si>
    <t>台</t>
  </si>
  <si>
    <t xml:space="preserve">  办公经费</t>
  </si>
  <si>
    <t>话筒</t>
  </si>
  <si>
    <t>A02091206 话筒设备</t>
  </si>
  <si>
    <t>套</t>
  </si>
  <si>
    <t>笔记本电脑</t>
  </si>
  <si>
    <t>A02010108 便携式计算机</t>
  </si>
  <si>
    <t xml:space="preserve">  小中甸镇2023年政府工作经费及人代会经费</t>
  </si>
  <si>
    <t>档案柜</t>
  </si>
  <si>
    <t>A05010502 文件柜</t>
  </si>
  <si>
    <t>组</t>
  </si>
  <si>
    <t>彩色打印机</t>
  </si>
  <si>
    <t>A02021004 A4彩色打印机</t>
  </si>
  <si>
    <t>电暖桌</t>
  </si>
  <si>
    <t>A05010299 其他台、桌类</t>
  </si>
  <si>
    <t>张</t>
  </si>
  <si>
    <t>A4A3纸</t>
  </si>
  <si>
    <t>A05040101 复印纸</t>
  </si>
  <si>
    <t>打印机</t>
  </si>
  <si>
    <t>A02021003 A4黑白打印机</t>
  </si>
  <si>
    <t>执法记录仪</t>
  </si>
  <si>
    <t>A02020600 执法记录仪</t>
  </si>
  <si>
    <t>残留农药测定仪</t>
  </si>
  <si>
    <t>A02101000 农林牧渔仪器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</si>
  <si>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</si>
  <si>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</si>
  <si>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</si>
  <si>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</si>
  <si>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</si>
  <si>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</si>
  <si>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</si>
  <si>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</si>
  <si>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</si>
  <si>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</si>
  <si>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</si>
  <si>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</si>
  <si>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</si>
  <si>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香格里拉市</t>
  </si>
  <si>
    <t>德钦县</t>
  </si>
  <si>
    <t>维西县</t>
  </si>
  <si>
    <t>开发区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</si>
  <si>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</si>
  <si>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</si>
  <si>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</si>
  <si>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</si>
  <si>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</si>
  <si>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</si>
  <si>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</si>
  <si>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</si>
  <si>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</si>
  <si>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</si>
  <si>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</si>
  <si>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</si>
  <si>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计算机</t>
  </si>
  <si>
    <t>个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</si>
  <si>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</si>
  <si>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</si>
  <si>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</si>
  <si>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</si>
  <si>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</si>
  <si>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</si>
  <si>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</si>
  <si>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</si>
  <si>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</si>
  <si>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乡镇级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</si>
</sst>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  <numFmt numFmtId="178" formatCode="0.00_ "/>
  </numFmts>
  <fonts count="44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sz val="10"/>
      <color theme="1"/>
      <name val="宋体"/>
      <charset val="134"/>
    </font>
    <font>
      <sz val="9"/>
      <color theme="1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top"/>
      <protection locked="0"/>
    </xf>
  </cellStyleXfs>
  <cellXfs count="26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left" vertical="center" wrapText="1"/>
    </xf>
    <xf numFmtId="176" fontId="7" fillId="0" borderId="6" xfId="49" applyNumberFormat="1" applyFont="1" applyFill="1" applyBorder="1" applyAlignment="1" applyProtection="1">
      <alignment horizontal="right" vertical="center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176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176" fontId="1" fillId="0" borderId="0" xfId="49" applyNumberFormat="1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vertical="center" wrapText="1"/>
    </xf>
    <xf numFmtId="0" fontId="6" fillId="0" borderId="8" xfId="49" applyNumberFormat="1" applyFont="1" applyFill="1" applyBorder="1" applyAlignment="1" applyProtection="1">
      <alignment horizontal="center" vertical="center" wrapText="1"/>
    </xf>
    <xf numFmtId="4" fontId="6" fillId="0" borderId="8" xfId="49" applyNumberFormat="1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/>
      <protection locked="0"/>
    </xf>
    <xf numFmtId="0" fontId="10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vertical="center" wrapText="1"/>
    </xf>
    <xf numFmtId="4" fontId="6" fillId="0" borderId="8" xfId="49" applyNumberFormat="1" applyFont="1" applyFill="1" applyBorder="1" applyAlignment="1" applyProtection="1">
      <alignment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distributed" vertical="center"/>
    </xf>
    <xf numFmtId="0" fontId="14" fillId="0" borderId="5" xfId="49" applyFont="1" applyFill="1" applyBorder="1" applyAlignment="1" applyProtection="1">
      <alignment vertical="center" wrapText="1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 wrapText="1"/>
    </xf>
    <xf numFmtId="0" fontId="14" fillId="0" borderId="6" xfId="49" applyFont="1" applyFill="1" applyBorder="1" applyAlignment="1" applyProtection="1">
      <alignment vertical="center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14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4" fontId="7" fillId="0" borderId="6" xfId="49" applyNumberFormat="1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</xf>
    <xf numFmtId="49" fontId="7" fillId="0" borderId="7" xfId="49" applyNumberFormat="1" applyFont="1" applyFill="1" applyBorder="1" applyAlignment="1" applyProtection="1"/>
    <xf numFmtId="49" fontId="7" fillId="0" borderId="4" xfId="49" applyNumberFormat="1" applyFont="1" applyFill="1" applyBorder="1" applyAlignment="1" applyProtection="1"/>
    <xf numFmtId="49" fontId="6" fillId="0" borderId="7" xfId="49" applyNumberFormat="1" applyFont="1" applyFill="1" applyBorder="1" applyAlignment="1" applyProtection="1">
      <alignment horizontal="center" vertical="center"/>
    </xf>
    <xf numFmtId="49" fontId="7" fillId="0" borderId="4" xfId="49" applyNumberFormat="1" applyFont="1" applyFill="1" applyBorder="1" applyAlignment="1" applyProtection="1">
      <alignment horizontal="center" vertical="center"/>
    </xf>
    <xf numFmtId="49" fontId="7" fillId="0" borderId="7" xfId="49" applyNumberFormat="1" applyFont="1" applyFill="1" applyBorder="1" applyAlignment="1" applyProtection="1">
      <alignment horizontal="left" vertical="center" indent="2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/>
      <protection locked="0"/>
    </xf>
    <xf numFmtId="49" fontId="14" fillId="0" borderId="7" xfId="49" applyNumberFormat="1" applyFont="1" applyFill="1" applyBorder="1" applyAlignment="1" applyProtection="1"/>
    <xf numFmtId="0" fontId="14" fillId="0" borderId="7" xfId="49" applyFont="1" applyFill="1" applyBorder="1" applyAlignment="1" applyProtection="1">
      <alignment wrapText="1"/>
    </xf>
    <xf numFmtId="0" fontId="11" fillId="0" borderId="2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alignment horizontal="center"/>
    </xf>
    <xf numFmtId="0" fontId="15" fillId="0" borderId="0" xfId="49" applyFont="1" applyFill="1" applyBorder="1" applyAlignment="1" applyProtection="1">
      <alignment horizont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horizontal="right" wrapText="1"/>
    </xf>
    <xf numFmtId="0" fontId="16" fillId="0" borderId="0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8" fillId="0" borderId="2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/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left" vertical="center" wrapText="1"/>
    </xf>
    <xf numFmtId="4" fontId="18" fillId="0" borderId="7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horizontal="left" vertical="center"/>
      <protection locked="0"/>
    </xf>
    <xf numFmtId="178" fontId="8" fillId="0" borderId="0" xfId="49" applyNumberFormat="1" applyFont="1" applyFill="1" applyBorder="1" applyAlignment="1" applyProtection="1">
      <alignment vertical="top"/>
      <protection locked="0"/>
    </xf>
    <xf numFmtId="178" fontId="8" fillId="2" borderId="0" xfId="49" applyNumberFormat="1" applyFont="1" applyFill="1" applyBorder="1" applyAlignment="1" applyProtection="1">
      <alignment vertical="top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21" fillId="0" borderId="7" xfId="49" applyFont="1" applyFill="1" applyBorder="1" applyAlignment="1" applyProtection="1">
      <alignment horizontal="right" vertical="center"/>
    </xf>
    <xf numFmtId="0" fontId="21" fillId="0" borderId="7" xfId="49" applyFont="1" applyFill="1" applyBorder="1" applyAlignment="1" applyProtection="1">
      <alignment horizontal="center" vertical="center"/>
    </xf>
    <xf numFmtId="0" fontId="21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8" xfId="49" applyNumberFormat="1" applyFont="1" applyFill="1" applyBorder="1" applyAlignment="1" applyProtection="1">
      <alignment horizontal="center" vertical="center"/>
      <protection locked="0"/>
    </xf>
    <xf numFmtId="3" fontId="2" fillId="0" borderId="8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21" fillId="0" borderId="6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/>
      <protection locked="0"/>
    </xf>
    <xf numFmtId="4" fontId="21" fillId="0" borderId="12" xfId="49" applyNumberFormat="1" applyFont="1" applyFill="1" applyBorder="1" applyAlignment="1" applyProtection="1">
      <alignment horizontal="right" vertical="center"/>
    </xf>
    <xf numFmtId="0" fontId="21" fillId="0" borderId="7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2_&#39321;&#26684;&#37324;&#25289;&#24066;&#23567;&#20013;&#30008;&#38215;&#36130;&#25919;&#251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3_&#39321;&#26684;&#37324;&#25289;&#24066;&#23567;&#20013;&#30008;&#38215;&#20154;&#2282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4_&#39321;&#26684;&#37324;&#25289;&#24066;&#23567;&#20013;&#30008;&#38215;&#20826;&#229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5_&#39321;&#26684;&#37324;&#25289;&#24066;&#23567;&#20013;&#30008;&#38215;&#20154;&#27665;&#25919;&#242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8_&#39321;&#26684;&#37324;&#25289;&#24066;&#23567;&#20013;&#30008;&#38215;&#25991;&#21270;&#3144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09_&#39321;&#26684;&#37324;&#25289;&#24066;&#23567;&#20013;&#30008;&#38215;&#20892;&#19994;&#32508;&#21512;&#26381;&#21153;&#3144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10_&#39321;&#26684;&#37324;&#25289;&#24066;&#23567;&#20013;&#30008;&#38215;&#27700;&#31649;&#3144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11_&#39321;&#26684;&#37324;&#25289;&#24066;&#23567;&#20013;&#30008;&#38215;&#21512;&#31649;&#2115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39044;&#20915;&#31639;\2023&#24180;&#39044;&#31639;\pifu_2023_1_28-&#23567;&#20013;&#30008;&#38215;&#39044;&#31639;&#25209;&#22797;\pifu_162_190102012_&#39321;&#26684;&#37324;&#25289;&#24066;&#23567;&#20013;&#30008;&#38215;&#26519;&#19994;&#21644;&#33609;&#21407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/>
      <sheetData sheetId="3"/>
      <sheetData sheetId="4">
        <row r="12">
          <cell r="C12">
            <v>45455.36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/>
      <sheetData sheetId="3"/>
      <sheetData sheetId="4">
        <row r="12">
          <cell r="C12">
            <v>26331.04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/>
      <sheetData sheetId="3"/>
      <sheetData sheetId="4">
        <row r="12">
          <cell r="C12">
            <v>206477.44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/>
      <sheetData sheetId="3"/>
      <sheetData sheetId="4">
        <row r="16">
          <cell r="C16">
            <v>529495.2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>
        <row r="8">
          <cell r="C8">
            <v>46738.24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>
        <row r="7">
          <cell r="C7">
            <v>424498.08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>
        <row r="7">
          <cell r="C7">
            <v>21415.36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>
        <row r="7">
          <cell r="C7">
            <v>70416.48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政府性基金预算支出预算表06"/>
      <sheetName val="部门政府采购预算表07"/>
      <sheetName val="政府购买服务预算表08"/>
      <sheetName val="部门支出预算表（按预算项目）09"/>
      <sheetName val="部门整体支出绩效目标表10"/>
      <sheetName val="部门单位基本信息表11"/>
      <sheetName val="重点领域项目名单12"/>
    </sheetNames>
    <sheetDataSet>
      <sheetData sheetId="0"/>
      <sheetData sheetId="1"/>
      <sheetData sheetId="2">
        <row r="7">
          <cell r="C7">
            <v>86278.08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2" workbookViewId="0">
      <selection activeCell="B7" sqref="B7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14.5714285714286" style="40" customWidth="1"/>
    <col min="6" max="16384" width="8" style="40"/>
  </cols>
  <sheetData>
    <row r="1" ht="13.5" customHeight="1" spans="1:4">
      <c r="A1" s="254" t="s">
        <v>0</v>
      </c>
      <c r="B1" s="3"/>
      <c r="C1" s="3"/>
      <c r="D1" s="116" t="s">
        <v>1</v>
      </c>
    </row>
    <row r="2" ht="36" customHeight="1" spans="1:4">
      <c r="A2" s="56" t="s">
        <v>2</v>
      </c>
      <c r="B2" s="255"/>
      <c r="C2" s="255"/>
      <c r="D2" s="255"/>
    </row>
    <row r="3" ht="21" customHeight="1" spans="1:4">
      <c r="A3" s="43" t="s">
        <v>3</v>
      </c>
      <c r="B3" s="202"/>
      <c r="C3" s="202"/>
      <c r="D3" s="11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208" t="s">
        <v>10</v>
      </c>
      <c r="B7" s="189">
        <v>19786509.44</v>
      </c>
      <c r="C7" s="208" t="s">
        <v>11</v>
      </c>
      <c r="D7" s="40">
        <v>7674857.44</v>
      </c>
    </row>
    <row r="8" ht="20.25" customHeight="1" spans="1:4">
      <c r="A8" s="208" t="s">
        <v>12</v>
      </c>
      <c r="B8" s="189"/>
      <c r="C8" s="208" t="s">
        <v>13</v>
      </c>
      <c r="D8" s="156"/>
    </row>
    <row r="9" ht="20.25" customHeight="1" spans="1:4">
      <c r="A9" s="208" t="s">
        <v>14</v>
      </c>
      <c r="B9" s="189"/>
      <c r="C9" s="208" t="s">
        <v>15</v>
      </c>
      <c r="D9" s="156"/>
    </row>
    <row r="10" ht="20.25" customHeight="1" spans="1:4">
      <c r="A10" s="208" t="s">
        <v>16</v>
      </c>
      <c r="B10" s="207"/>
      <c r="C10" s="208" t="s">
        <v>17</v>
      </c>
      <c r="D10" s="156"/>
    </row>
    <row r="11" ht="21.75" customHeight="1" spans="1:4">
      <c r="A11" s="204" t="s">
        <v>18</v>
      </c>
      <c r="B11" s="189"/>
      <c r="C11" s="208" t="s">
        <v>19</v>
      </c>
      <c r="D11" s="156"/>
    </row>
    <row r="12" ht="20.25" customHeight="1" spans="1:4">
      <c r="A12" s="204" t="s">
        <v>20</v>
      </c>
      <c r="B12" s="207"/>
      <c r="C12" s="208" t="s">
        <v>21</v>
      </c>
      <c r="D12" s="156"/>
    </row>
    <row r="13" ht="20.25" customHeight="1" spans="1:4">
      <c r="A13" s="204" t="s">
        <v>22</v>
      </c>
      <c r="B13" s="207"/>
      <c r="C13" s="208" t="s">
        <v>23</v>
      </c>
      <c r="D13" s="156">
        <v>373848.71</v>
      </c>
    </row>
    <row r="14" ht="20.25" customHeight="1" spans="1:4">
      <c r="A14" s="204" t="s">
        <v>24</v>
      </c>
      <c r="B14" s="207"/>
      <c r="C14" s="208" t="s">
        <v>25</v>
      </c>
      <c r="D14" s="156">
        <v>1538657.28</v>
      </c>
    </row>
    <row r="15" ht="21" customHeight="1" spans="1:4">
      <c r="A15" s="256" t="s">
        <v>26</v>
      </c>
      <c r="B15" s="207"/>
      <c r="C15" s="208" t="s">
        <v>27</v>
      </c>
      <c r="D15" s="209">
        <v>1654947.15</v>
      </c>
    </row>
    <row r="16" ht="21" customHeight="1" spans="1:4">
      <c r="A16" s="256" t="s">
        <v>28</v>
      </c>
      <c r="B16" s="257"/>
      <c r="C16" s="208" t="s">
        <v>29</v>
      </c>
      <c r="D16" s="209"/>
    </row>
    <row r="17" ht="21" customHeight="1" spans="1:4">
      <c r="A17" s="256" t="s">
        <v>30</v>
      </c>
      <c r="B17" s="257"/>
      <c r="C17" s="208" t="s">
        <v>31</v>
      </c>
      <c r="D17" s="209"/>
    </row>
    <row r="18" s="40" customFormat="1" ht="21" customHeight="1" spans="1:4">
      <c r="A18" s="256"/>
      <c r="B18" s="257"/>
      <c r="C18" s="208" t="s">
        <v>32</v>
      </c>
      <c r="D18" s="209">
        <v>7368920.3</v>
      </c>
    </row>
    <row r="19" s="40" customFormat="1" ht="21" customHeight="1" spans="1:4">
      <c r="A19" s="256"/>
      <c r="B19" s="257"/>
      <c r="C19" s="208" t="s">
        <v>33</v>
      </c>
      <c r="D19" s="209"/>
    </row>
    <row r="20" s="40" customFormat="1" ht="21" customHeight="1" spans="1:4">
      <c r="A20" s="256"/>
      <c r="B20" s="257"/>
      <c r="C20" s="208" t="s">
        <v>34</v>
      </c>
      <c r="D20" s="209"/>
    </row>
    <row r="21" s="40" customFormat="1" ht="21" customHeight="1" spans="1:4">
      <c r="A21" s="256"/>
      <c r="B21" s="257"/>
      <c r="C21" s="208" t="s">
        <v>35</v>
      </c>
      <c r="D21" s="209"/>
    </row>
    <row r="22" s="40" customFormat="1" ht="21" customHeight="1" spans="1:4">
      <c r="A22" s="256"/>
      <c r="B22" s="257"/>
      <c r="C22" s="208" t="s">
        <v>36</v>
      </c>
      <c r="D22" s="209"/>
    </row>
    <row r="23" s="40" customFormat="1" ht="21" customHeight="1" spans="1:4">
      <c r="A23" s="256"/>
      <c r="B23" s="257"/>
      <c r="C23" s="208" t="s">
        <v>37</v>
      </c>
      <c r="D23" s="209"/>
    </row>
    <row r="24" s="40" customFormat="1" ht="21" customHeight="1" spans="1:4">
      <c r="A24" s="256"/>
      <c r="B24" s="257"/>
      <c r="C24" s="208" t="s">
        <v>38</v>
      </c>
      <c r="D24" s="209"/>
    </row>
    <row r="25" s="40" customFormat="1" ht="21" customHeight="1" spans="1:4">
      <c r="A25" s="256"/>
      <c r="B25" s="257"/>
      <c r="C25" s="208" t="s">
        <v>39</v>
      </c>
      <c r="D25" s="40">
        <v>1175278.56</v>
      </c>
    </row>
    <row r="26" s="40" customFormat="1" ht="21" customHeight="1" spans="1:4">
      <c r="A26" s="256"/>
      <c r="B26" s="257"/>
      <c r="C26" s="208" t="s">
        <v>40</v>
      </c>
      <c r="D26" s="209"/>
    </row>
    <row r="27" s="40" customFormat="1" ht="21" customHeight="1" spans="1:4">
      <c r="A27" s="256"/>
      <c r="B27" s="257"/>
      <c r="C27" s="208" t="s">
        <v>41</v>
      </c>
      <c r="D27" s="209"/>
    </row>
    <row r="28" s="40" customFormat="1" ht="21" customHeight="1" spans="1:4">
      <c r="A28" s="256"/>
      <c r="B28" s="257"/>
      <c r="C28" s="208" t="s">
        <v>42</v>
      </c>
      <c r="D28" s="209"/>
    </row>
    <row r="29" s="40" customFormat="1" ht="21" customHeight="1" spans="1:4">
      <c r="A29" s="256"/>
      <c r="B29" s="257"/>
      <c r="C29" s="208" t="s">
        <v>43</v>
      </c>
      <c r="D29" s="209"/>
    </row>
    <row r="30" ht="20.25" customHeight="1" spans="1:4">
      <c r="A30" s="258" t="s">
        <v>44</v>
      </c>
      <c r="B30" s="189">
        <v>19786509.44</v>
      </c>
      <c r="C30" s="210" t="s">
        <v>45</v>
      </c>
      <c r="D30" s="209">
        <f>D7+D13+D14+D15+D18+D25</f>
        <v>19786509.44</v>
      </c>
    </row>
    <row r="31" ht="20.25" customHeight="1" spans="1:4">
      <c r="A31" s="259" t="s">
        <v>46</v>
      </c>
      <c r="B31" s="260"/>
      <c r="C31" s="208" t="s">
        <v>47</v>
      </c>
      <c r="D31" s="156" t="s">
        <v>48</v>
      </c>
    </row>
    <row r="32" ht="20.25" customHeight="1" spans="1:4">
      <c r="A32" s="261" t="s">
        <v>49</v>
      </c>
      <c r="B32" s="262">
        <f>B30</f>
        <v>19786509.44</v>
      </c>
      <c r="C32" s="210" t="s">
        <v>50</v>
      </c>
      <c r="D32" s="263">
        <f>D30</f>
        <v>19786509.44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topLeftCell="E1"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7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6" t="s">
        <v>553</v>
      </c>
    </row>
    <row r="2" ht="26.25" customHeight="1" spans="1:6">
      <c r="A2" s="121" t="s">
        <v>554</v>
      </c>
      <c r="B2" s="121" t="s">
        <v>554</v>
      </c>
      <c r="C2" s="122"/>
      <c r="D2" s="123"/>
      <c r="E2" s="123"/>
      <c r="F2" s="123"/>
    </row>
    <row r="3" ht="13.5" customHeight="1" spans="1:6">
      <c r="A3" s="6" t="s">
        <v>3</v>
      </c>
      <c r="B3" s="6" t="s">
        <v>555</v>
      </c>
      <c r="C3" s="118"/>
      <c r="D3" s="120"/>
      <c r="E3" s="120"/>
      <c r="F3" s="116" t="s">
        <v>4</v>
      </c>
    </row>
    <row r="4" ht="19.5" customHeight="1" spans="1:6">
      <c r="A4" s="124" t="s">
        <v>556</v>
      </c>
      <c r="B4" s="125" t="s">
        <v>74</v>
      </c>
      <c r="C4" s="124" t="s">
        <v>75</v>
      </c>
      <c r="D4" s="12" t="s">
        <v>557</v>
      </c>
      <c r="E4" s="13"/>
      <c r="F4" s="14"/>
    </row>
    <row r="5" ht="18.75" customHeight="1" spans="1:6">
      <c r="A5" s="126"/>
      <c r="B5" s="127"/>
      <c r="C5" s="126"/>
      <c r="D5" s="17" t="s">
        <v>56</v>
      </c>
      <c r="E5" s="12" t="s">
        <v>77</v>
      </c>
      <c r="F5" s="17" t="s">
        <v>78</v>
      </c>
    </row>
    <row r="6" ht="18.75" customHeight="1" spans="1:6">
      <c r="A6" s="60">
        <v>1</v>
      </c>
      <c r="B6" s="128" t="s">
        <v>126</v>
      </c>
      <c r="C6" s="60">
        <v>3</v>
      </c>
      <c r="D6" s="74">
        <v>4</v>
      </c>
      <c r="E6" s="74">
        <v>5</v>
      </c>
      <c r="F6" s="74">
        <v>6</v>
      </c>
    </row>
    <row r="7" ht="21" customHeight="1" spans="1:6">
      <c r="A7" s="34" t="s">
        <v>71</v>
      </c>
      <c r="B7" s="34"/>
      <c r="C7" s="34"/>
      <c r="D7" s="129" t="s">
        <v>71</v>
      </c>
      <c r="E7" s="130" t="s">
        <v>71</v>
      </c>
      <c r="F7" s="130" t="s">
        <v>71</v>
      </c>
    </row>
    <row r="8" ht="21" customHeight="1" spans="1:6">
      <c r="A8" s="34"/>
      <c r="B8" s="34" t="s">
        <v>71</v>
      </c>
      <c r="C8" s="34" t="s">
        <v>71</v>
      </c>
      <c r="D8" s="131" t="s">
        <v>71</v>
      </c>
      <c r="E8" s="132" t="s">
        <v>71</v>
      </c>
      <c r="F8" s="132" t="s">
        <v>71</v>
      </c>
    </row>
    <row r="9" ht="18.75" customHeight="1" spans="1:6">
      <c r="A9" s="133" t="s">
        <v>85</v>
      </c>
      <c r="B9" s="133" t="s">
        <v>85</v>
      </c>
      <c r="C9" s="134" t="s">
        <v>85</v>
      </c>
      <c r="D9" s="131" t="s">
        <v>71</v>
      </c>
      <c r="E9" s="132" t="s">
        <v>71</v>
      </c>
      <c r="F9" s="132" t="s">
        <v>71</v>
      </c>
    </row>
    <row r="10" customHeight="1" spans="1:1">
      <c r="A10" s="1" t="s">
        <v>558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0"/>
  <sheetViews>
    <sheetView topLeftCell="C1" workbookViewId="0">
      <selection activeCell="E9" sqref="E9:E19"/>
    </sheetView>
  </sheetViews>
  <sheetFormatPr defaultColWidth="9.14285714285714" defaultRowHeight="14.25" customHeight="1"/>
  <cols>
    <col min="1" max="1" width="21" style="1" customWidth="1"/>
    <col min="2" max="2" width="16" style="1" customWidth="1"/>
    <col min="3" max="3" width="19" style="1" customWidth="1"/>
    <col min="4" max="6" width="16" style="1" customWidth="1"/>
    <col min="7" max="7" width="12" style="1" customWidth="1"/>
    <col min="8" max="10" width="12.5714285714286" style="1" customWidth="1"/>
    <col min="11" max="11" width="12.5714285714286" style="40" customWidth="1"/>
    <col min="12" max="14" width="12.5714285714286" style="1" customWidth="1"/>
    <col min="15" max="16" width="12.5714285714286" style="40" customWidth="1"/>
    <col min="17" max="17" width="12.4285714285714" style="40" customWidth="1"/>
    <col min="18" max="18" width="10.4285714285714" style="1" customWidth="1"/>
    <col min="19" max="19" width="9.14285714285714" style="40" customWidth="1"/>
    <col min="20" max="16384" width="9.14285714285714" style="40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4"/>
      <c r="P1" s="64"/>
      <c r="Q1" s="64"/>
      <c r="R1" s="41" t="s">
        <v>559</v>
      </c>
    </row>
    <row r="2" ht="27.75" customHeight="1" spans="1:18">
      <c r="A2" s="42" t="s">
        <v>560</v>
      </c>
      <c r="B2" s="5"/>
      <c r="C2" s="5"/>
      <c r="D2" s="5"/>
      <c r="E2" s="5"/>
      <c r="F2" s="5"/>
      <c r="G2" s="5"/>
      <c r="H2" s="5"/>
      <c r="I2" s="5"/>
      <c r="J2" s="5"/>
      <c r="K2" s="57"/>
      <c r="L2" s="5"/>
      <c r="M2" s="5"/>
      <c r="N2" s="5"/>
      <c r="O2" s="57"/>
      <c r="P2" s="57"/>
      <c r="Q2" s="57"/>
      <c r="R2" s="5"/>
    </row>
    <row r="3" ht="18.75" customHeight="1" spans="1:18">
      <c r="A3" s="43" t="s">
        <v>3</v>
      </c>
      <c r="B3" s="8"/>
      <c r="C3" s="8"/>
      <c r="D3" s="8"/>
      <c r="E3" s="8"/>
      <c r="F3" s="8"/>
      <c r="G3" s="8"/>
      <c r="H3" s="8"/>
      <c r="I3" s="8"/>
      <c r="J3" s="8"/>
      <c r="O3" s="70"/>
      <c r="P3" s="70"/>
      <c r="Q3" s="70"/>
      <c r="R3" s="116" t="s">
        <v>210</v>
      </c>
    </row>
    <row r="4" ht="15.75" customHeight="1" spans="1:18">
      <c r="A4" s="11" t="s">
        <v>561</v>
      </c>
      <c r="B4" s="82" t="s">
        <v>562</v>
      </c>
      <c r="C4" s="82" t="s">
        <v>563</v>
      </c>
      <c r="D4" s="82" t="s">
        <v>564</v>
      </c>
      <c r="E4" s="82" t="s">
        <v>565</v>
      </c>
      <c r="F4" s="82" t="s">
        <v>566</v>
      </c>
      <c r="G4" s="45" t="s">
        <v>226</v>
      </c>
      <c r="H4" s="45"/>
      <c r="I4" s="45"/>
      <c r="J4" s="45"/>
      <c r="K4" s="101"/>
      <c r="L4" s="45"/>
      <c r="M4" s="45"/>
      <c r="N4" s="45"/>
      <c r="O4" s="102"/>
      <c r="P4" s="101"/>
      <c r="Q4" s="102"/>
      <c r="R4" s="46"/>
    </row>
    <row r="5" ht="17.25" customHeight="1" spans="1:18">
      <c r="A5" s="16"/>
      <c r="B5" s="84"/>
      <c r="C5" s="84"/>
      <c r="D5" s="84"/>
      <c r="E5" s="84"/>
      <c r="F5" s="84"/>
      <c r="G5" s="84" t="s">
        <v>56</v>
      </c>
      <c r="H5" s="84" t="s">
        <v>59</v>
      </c>
      <c r="I5" s="84" t="s">
        <v>567</v>
      </c>
      <c r="J5" s="84" t="s">
        <v>568</v>
      </c>
      <c r="K5" s="85" t="s">
        <v>569</v>
      </c>
      <c r="L5" s="103" t="s">
        <v>63</v>
      </c>
      <c r="M5" s="103"/>
      <c r="N5" s="103"/>
      <c r="O5" s="104"/>
      <c r="P5" s="105"/>
      <c r="Q5" s="104"/>
      <c r="R5" s="86"/>
    </row>
    <row r="6" ht="54" customHeight="1" spans="1:18">
      <c r="A6" s="19"/>
      <c r="B6" s="86"/>
      <c r="C6" s="86"/>
      <c r="D6" s="86"/>
      <c r="E6" s="86"/>
      <c r="F6" s="86"/>
      <c r="G6" s="86"/>
      <c r="H6" s="86" t="s">
        <v>58</v>
      </c>
      <c r="I6" s="86"/>
      <c r="J6" s="86"/>
      <c r="K6" s="87"/>
      <c r="L6" s="86" t="s">
        <v>58</v>
      </c>
      <c r="M6" s="86" t="s">
        <v>64</v>
      </c>
      <c r="N6" s="86" t="s">
        <v>234</v>
      </c>
      <c r="O6" s="106" t="s">
        <v>66</v>
      </c>
      <c r="P6" s="87" t="s">
        <v>67</v>
      </c>
      <c r="Q6" s="87" t="s">
        <v>68</v>
      </c>
      <c r="R6" s="86" t="s">
        <v>69</v>
      </c>
    </row>
    <row r="7" ht="15" customHeight="1" spans="1:18">
      <c r="A7" s="20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</row>
    <row r="8" ht="24" customHeight="1" spans="1:18">
      <c r="A8" s="110" t="s">
        <v>70</v>
      </c>
      <c r="B8" s="48"/>
      <c r="C8" s="48"/>
      <c r="D8" s="48"/>
      <c r="E8" s="48"/>
      <c r="F8" s="111"/>
      <c r="G8" s="111">
        <v>108900</v>
      </c>
      <c r="H8" s="111">
        <v>108900</v>
      </c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ht="24" customHeight="1" spans="1:18">
      <c r="A9" s="110" t="s">
        <v>570</v>
      </c>
      <c r="B9" s="48" t="s">
        <v>571</v>
      </c>
      <c r="C9" s="48" t="s">
        <v>572</v>
      </c>
      <c r="D9" s="112" t="s">
        <v>573</v>
      </c>
      <c r="E9" s="49">
        <v>2</v>
      </c>
      <c r="F9" s="50"/>
      <c r="G9" s="50">
        <v>10000</v>
      </c>
      <c r="H9" s="50">
        <v>10000</v>
      </c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ht="24" customHeight="1" spans="1:18">
      <c r="A10" s="110" t="s">
        <v>574</v>
      </c>
      <c r="B10" s="48" t="s">
        <v>575</v>
      </c>
      <c r="C10" s="48" t="s">
        <v>576</v>
      </c>
      <c r="D10" s="112" t="s">
        <v>577</v>
      </c>
      <c r="E10" s="49">
        <v>1</v>
      </c>
      <c r="F10" s="50"/>
      <c r="G10" s="50">
        <v>1600</v>
      </c>
      <c r="H10" s="50">
        <v>1600</v>
      </c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ht="24" customHeight="1" spans="1:18">
      <c r="A11" s="110" t="s">
        <v>574</v>
      </c>
      <c r="B11" s="48" t="s">
        <v>578</v>
      </c>
      <c r="C11" s="48" t="s">
        <v>579</v>
      </c>
      <c r="D11" s="112" t="s">
        <v>573</v>
      </c>
      <c r="E11" s="49">
        <v>1</v>
      </c>
      <c r="F11" s="50"/>
      <c r="G11" s="50">
        <v>6000</v>
      </c>
      <c r="H11" s="50">
        <v>6000</v>
      </c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ht="24" customHeight="1" spans="1:18">
      <c r="A12" s="110" t="s">
        <v>580</v>
      </c>
      <c r="B12" s="48" t="s">
        <v>581</v>
      </c>
      <c r="C12" s="48" t="s">
        <v>582</v>
      </c>
      <c r="D12" s="112" t="s">
        <v>583</v>
      </c>
      <c r="E12" s="49">
        <v>2</v>
      </c>
      <c r="F12" s="50"/>
      <c r="G12" s="50">
        <v>2000</v>
      </c>
      <c r="H12" s="50">
        <v>2000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ht="24" customHeight="1" spans="1:18">
      <c r="A13" s="110" t="s">
        <v>580</v>
      </c>
      <c r="B13" s="48" t="s">
        <v>584</v>
      </c>
      <c r="C13" s="48" t="s">
        <v>585</v>
      </c>
      <c r="D13" s="112" t="s">
        <v>573</v>
      </c>
      <c r="E13" s="49">
        <v>4</v>
      </c>
      <c r="F13" s="50"/>
      <c r="G13" s="50">
        <v>8800</v>
      </c>
      <c r="H13" s="50">
        <v>8800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ht="24" customHeight="1" spans="1:18">
      <c r="A14" s="110" t="s">
        <v>580</v>
      </c>
      <c r="B14" s="48" t="s">
        <v>586</v>
      </c>
      <c r="C14" s="48" t="s">
        <v>587</v>
      </c>
      <c r="D14" s="112" t="s">
        <v>588</v>
      </c>
      <c r="E14" s="49">
        <v>1</v>
      </c>
      <c r="F14" s="50"/>
      <c r="G14" s="50">
        <v>2500</v>
      </c>
      <c r="H14" s="50">
        <v>2500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ht="24" customHeight="1" spans="1:18">
      <c r="A15" s="110" t="s">
        <v>580</v>
      </c>
      <c r="B15" s="48" t="s">
        <v>578</v>
      </c>
      <c r="C15" s="48" t="s">
        <v>579</v>
      </c>
      <c r="D15" s="112" t="s">
        <v>573</v>
      </c>
      <c r="E15" s="49">
        <v>2</v>
      </c>
      <c r="F15" s="50"/>
      <c r="G15" s="50">
        <v>12000</v>
      </c>
      <c r="H15" s="50">
        <v>12000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ht="24" customHeight="1" spans="1:18">
      <c r="A16" s="110" t="s">
        <v>580</v>
      </c>
      <c r="B16" s="48" t="s">
        <v>589</v>
      </c>
      <c r="C16" s="48" t="s">
        <v>590</v>
      </c>
      <c r="D16" s="112" t="s">
        <v>508</v>
      </c>
      <c r="E16" s="49">
        <v>300</v>
      </c>
      <c r="F16" s="50"/>
      <c r="G16" s="50">
        <v>51000</v>
      </c>
      <c r="H16" s="50">
        <v>51000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ht="24" customHeight="1" spans="1:18">
      <c r="A17" s="110" t="s">
        <v>580</v>
      </c>
      <c r="B17" s="48" t="s">
        <v>591</v>
      </c>
      <c r="C17" s="48" t="s">
        <v>592</v>
      </c>
      <c r="D17" s="112" t="s">
        <v>573</v>
      </c>
      <c r="E17" s="49">
        <v>1</v>
      </c>
      <c r="F17" s="50"/>
      <c r="G17" s="50">
        <v>1600</v>
      </c>
      <c r="H17" s="50">
        <v>1600</v>
      </c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ht="24" customHeight="1" spans="1:18">
      <c r="A18" s="110" t="s">
        <v>580</v>
      </c>
      <c r="B18" s="48" t="s">
        <v>593</v>
      </c>
      <c r="C18" s="48" t="s">
        <v>594</v>
      </c>
      <c r="D18" s="112" t="s">
        <v>573</v>
      </c>
      <c r="E18" s="49">
        <v>1</v>
      </c>
      <c r="F18" s="50"/>
      <c r="G18" s="50">
        <v>1400</v>
      </c>
      <c r="H18" s="50">
        <v>1400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ht="24" customHeight="1" spans="1:18">
      <c r="A19" s="110" t="s">
        <v>580</v>
      </c>
      <c r="B19" s="48" t="s">
        <v>595</v>
      </c>
      <c r="C19" s="48" t="s">
        <v>596</v>
      </c>
      <c r="D19" s="112" t="s">
        <v>573</v>
      </c>
      <c r="E19" s="49">
        <v>1</v>
      </c>
      <c r="F19" s="50"/>
      <c r="G19" s="50">
        <v>12000</v>
      </c>
      <c r="H19" s="50">
        <v>12000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ht="22" customHeight="1" spans="1:18">
      <c r="A20" s="113" t="s">
        <v>85</v>
      </c>
      <c r="B20" s="114"/>
      <c r="C20" s="114"/>
      <c r="D20" s="114"/>
      <c r="E20" s="115"/>
      <c r="F20" s="111"/>
      <c r="G20" s="111">
        <v>108900</v>
      </c>
      <c r="H20" s="111">
        <v>108900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</sheetData>
  <mergeCells count="16">
    <mergeCell ref="A2:R2"/>
    <mergeCell ref="A3:F3"/>
    <mergeCell ref="G4:R4"/>
    <mergeCell ref="L5:R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40" customWidth="1"/>
    <col min="5" max="5" width="17.2857142857143" style="40" customWidth="1"/>
    <col min="6" max="6" width="29.2857142857143" style="40" customWidth="1"/>
    <col min="7" max="7" width="12" style="1" customWidth="1"/>
    <col min="8" max="10" width="10" style="1" customWidth="1"/>
    <col min="11" max="11" width="9.14285714285714" style="40" customWidth="1"/>
    <col min="12" max="13" width="9.14285714285714" style="1" customWidth="1"/>
    <col min="14" max="14" width="12.7142857142857" style="1" customWidth="1"/>
    <col min="15" max="16" width="9.14285714285714" style="40" customWidth="1"/>
    <col min="17" max="17" width="12.1428571428571" style="40" customWidth="1"/>
    <col min="18" max="18" width="10.4285714285714" style="1" customWidth="1"/>
    <col min="19" max="19" width="9.14285714285714" style="40" customWidth="1"/>
    <col min="20" max="16384" width="9.14285714285714" style="40"/>
  </cols>
  <sheetData>
    <row r="1" ht="13.5" customHeight="1" spans="1:18">
      <c r="A1" s="78"/>
      <c r="B1" s="78"/>
      <c r="C1" s="78"/>
      <c r="D1" s="79"/>
      <c r="E1" s="79"/>
      <c r="F1" s="79"/>
      <c r="G1" s="78"/>
      <c r="H1" s="78"/>
      <c r="I1" s="78"/>
      <c r="J1" s="78"/>
      <c r="K1" s="97"/>
      <c r="L1" s="69"/>
      <c r="M1" s="69"/>
      <c r="N1" s="69"/>
      <c r="O1" s="64"/>
      <c r="P1" s="98"/>
      <c r="Q1" s="64"/>
      <c r="R1" s="107" t="s">
        <v>597</v>
      </c>
    </row>
    <row r="2" ht="27.75" customHeight="1" spans="1:18">
      <c r="A2" s="42" t="s">
        <v>598</v>
      </c>
      <c r="B2" s="80"/>
      <c r="C2" s="80"/>
      <c r="D2" s="57"/>
      <c r="E2" s="57"/>
      <c r="F2" s="57"/>
      <c r="G2" s="80"/>
      <c r="H2" s="80"/>
      <c r="I2" s="80"/>
      <c r="J2" s="80"/>
      <c r="K2" s="99"/>
      <c r="L2" s="80"/>
      <c r="M2" s="80"/>
      <c r="N2" s="80"/>
      <c r="O2" s="57"/>
      <c r="P2" s="99"/>
      <c r="Q2" s="57"/>
      <c r="R2" s="80"/>
    </row>
    <row r="3" ht="18.75" customHeight="1" spans="1:18">
      <c r="A3" s="66" t="s">
        <v>3</v>
      </c>
      <c r="B3" s="67"/>
      <c r="C3" s="67"/>
      <c r="D3" s="81"/>
      <c r="E3" s="81"/>
      <c r="F3" s="81"/>
      <c r="G3" s="67"/>
      <c r="H3" s="67"/>
      <c r="I3" s="67"/>
      <c r="J3" s="67"/>
      <c r="K3" s="97"/>
      <c r="L3" s="69"/>
      <c r="M3" s="69"/>
      <c r="N3" s="69"/>
      <c r="O3" s="70"/>
      <c r="P3" s="100"/>
      <c r="Q3" s="70"/>
      <c r="R3" s="108" t="s">
        <v>210</v>
      </c>
    </row>
    <row r="4" ht="15.75" customHeight="1" spans="1:18">
      <c r="A4" s="11" t="s">
        <v>561</v>
      </c>
      <c r="B4" s="82" t="s">
        <v>599</v>
      </c>
      <c r="C4" s="82" t="s">
        <v>600</v>
      </c>
      <c r="D4" s="83" t="s">
        <v>601</v>
      </c>
      <c r="E4" s="83" t="s">
        <v>602</v>
      </c>
      <c r="F4" s="83" t="s">
        <v>603</v>
      </c>
      <c r="G4" s="45" t="s">
        <v>226</v>
      </c>
      <c r="H4" s="45"/>
      <c r="I4" s="45"/>
      <c r="J4" s="45"/>
      <c r="K4" s="101"/>
      <c r="L4" s="45"/>
      <c r="M4" s="45"/>
      <c r="N4" s="45"/>
      <c r="O4" s="102"/>
      <c r="P4" s="101"/>
      <c r="Q4" s="102"/>
      <c r="R4" s="46"/>
    </row>
    <row r="5" ht="17.25" customHeight="1" spans="1:18">
      <c r="A5" s="16"/>
      <c r="B5" s="84"/>
      <c r="C5" s="84"/>
      <c r="D5" s="85"/>
      <c r="E5" s="85"/>
      <c r="F5" s="85"/>
      <c r="G5" s="84" t="s">
        <v>56</v>
      </c>
      <c r="H5" s="84" t="s">
        <v>59</v>
      </c>
      <c r="I5" s="84" t="s">
        <v>567</v>
      </c>
      <c r="J5" s="84" t="s">
        <v>568</v>
      </c>
      <c r="K5" s="85" t="s">
        <v>569</v>
      </c>
      <c r="L5" s="103" t="s">
        <v>604</v>
      </c>
      <c r="M5" s="103"/>
      <c r="N5" s="103"/>
      <c r="O5" s="104"/>
      <c r="P5" s="105"/>
      <c r="Q5" s="104"/>
      <c r="R5" s="86"/>
    </row>
    <row r="6" ht="54" customHeight="1" spans="1:18">
      <c r="A6" s="19"/>
      <c r="B6" s="86"/>
      <c r="C6" s="86"/>
      <c r="D6" s="87"/>
      <c r="E6" s="87"/>
      <c r="F6" s="87"/>
      <c r="G6" s="86"/>
      <c r="H6" s="86" t="s">
        <v>58</v>
      </c>
      <c r="I6" s="86"/>
      <c r="J6" s="86"/>
      <c r="K6" s="87"/>
      <c r="L6" s="86" t="s">
        <v>58</v>
      </c>
      <c r="M6" s="86" t="s">
        <v>64</v>
      </c>
      <c r="N6" s="86" t="s">
        <v>234</v>
      </c>
      <c r="O6" s="106" t="s">
        <v>66</v>
      </c>
      <c r="P6" s="87" t="s">
        <v>67</v>
      </c>
      <c r="Q6" s="87" t="s">
        <v>68</v>
      </c>
      <c r="R6" s="86" t="s">
        <v>69</v>
      </c>
    </row>
    <row r="7" ht="15" customHeight="1" spans="1:18">
      <c r="A7" s="20">
        <v>1</v>
      </c>
      <c r="B7" s="88">
        <v>2</v>
      </c>
      <c r="C7" s="88">
        <v>3</v>
      </c>
      <c r="D7" s="20">
        <v>4</v>
      </c>
      <c r="E7" s="88">
        <v>5</v>
      </c>
      <c r="F7" s="88">
        <v>6</v>
      </c>
      <c r="G7" s="20">
        <v>7</v>
      </c>
      <c r="H7" s="88">
        <v>8</v>
      </c>
      <c r="I7" s="88">
        <v>9</v>
      </c>
      <c r="J7" s="20">
        <v>10</v>
      </c>
      <c r="K7" s="88">
        <v>11</v>
      </c>
      <c r="L7" s="88">
        <v>12</v>
      </c>
      <c r="M7" s="20">
        <v>13</v>
      </c>
      <c r="N7" s="88">
        <v>14</v>
      </c>
      <c r="O7" s="88">
        <v>15</v>
      </c>
      <c r="P7" s="20">
        <v>16</v>
      </c>
      <c r="Q7" s="88">
        <v>17</v>
      </c>
      <c r="R7" s="88">
        <v>18</v>
      </c>
    </row>
    <row r="8" ht="21" customHeight="1" spans="1:18">
      <c r="A8" s="89" t="s">
        <v>71</v>
      </c>
      <c r="B8" s="90"/>
      <c r="C8" s="90"/>
      <c r="D8" s="91"/>
      <c r="E8" s="91"/>
      <c r="F8" s="91"/>
      <c r="G8" s="91" t="s">
        <v>71</v>
      </c>
      <c r="H8" s="91" t="s">
        <v>71</v>
      </c>
      <c r="I8" s="91" t="s">
        <v>71</v>
      </c>
      <c r="J8" s="91" t="s">
        <v>71</v>
      </c>
      <c r="K8" s="91" t="s">
        <v>71</v>
      </c>
      <c r="L8" s="91" t="s">
        <v>71</v>
      </c>
      <c r="M8" s="91" t="s">
        <v>71</v>
      </c>
      <c r="N8" s="91" t="s">
        <v>71</v>
      </c>
      <c r="O8" s="55" t="s">
        <v>71</v>
      </c>
      <c r="P8" s="91" t="s">
        <v>71</v>
      </c>
      <c r="Q8" s="91" t="s">
        <v>71</v>
      </c>
      <c r="R8" s="91" t="s">
        <v>71</v>
      </c>
    </row>
    <row r="9" ht="49.5" customHeight="1" spans="1:18">
      <c r="A9" s="89" t="s">
        <v>71</v>
      </c>
      <c r="B9" s="90" t="s">
        <v>71</v>
      </c>
      <c r="C9" s="90" t="s">
        <v>71</v>
      </c>
      <c r="D9" s="92" t="s">
        <v>71</v>
      </c>
      <c r="E9" s="92" t="s">
        <v>71</v>
      </c>
      <c r="F9" s="92" t="s">
        <v>71</v>
      </c>
      <c r="G9" s="93" t="s">
        <v>71</v>
      </c>
      <c r="H9" s="93" t="s">
        <v>71</v>
      </c>
      <c r="I9" s="93" t="s">
        <v>71</v>
      </c>
      <c r="J9" s="93" t="s">
        <v>71</v>
      </c>
      <c r="K9" s="91" t="s">
        <v>71</v>
      </c>
      <c r="L9" s="93" t="s">
        <v>71</v>
      </c>
      <c r="M9" s="93" t="s">
        <v>71</v>
      </c>
      <c r="N9" s="93" t="s">
        <v>71</v>
      </c>
      <c r="O9" s="55" t="s">
        <v>71</v>
      </c>
      <c r="P9" s="91" t="s">
        <v>71</v>
      </c>
      <c r="Q9" s="91" t="s">
        <v>71</v>
      </c>
      <c r="R9" s="93" t="s">
        <v>71</v>
      </c>
    </row>
    <row r="10" ht="21" customHeight="1" spans="1:18">
      <c r="A10" s="94" t="s">
        <v>85</v>
      </c>
      <c r="B10" s="95"/>
      <c r="C10" s="96"/>
      <c r="D10" s="91"/>
      <c r="E10" s="91"/>
      <c r="F10" s="91"/>
      <c r="G10" s="91" t="s">
        <v>71</v>
      </c>
      <c r="H10" s="91" t="s">
        <v>71</v>
      </c>
      <c r="I10" s="91" t="s">
        <v>71</v>
      </c>
      <c r="J10" s="91" t="s">
        <v>71</v>
      </c>
      <c r="K10" s="91" t="s">
        <v>71</v>
      </c>
      <c r="L10" s="91" t="s">
        <v>71</v>
      </c>
      <c r="M10" s="91" t="s">
        <v>71</v>
      </c>
      <c r="N10" s="91" t="s">
        <v>71</v>
      </c>
      <c r="O10" s="55" t="s">
        <v>71</v>
      </c>
      <c r="P10" s="91" t="s">
        <v>71</v>
      </c>
      <c r="Q10" s="91" t="s">
        <v>71</v>
      </c>
      <c r="R10" s="91" t="s">
        <v>71</v>
      </c>
    </row>
    <row r="11" customHeight="1" spans="1:1">
      <c r="A11" s="1" t="s">
        <v>558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workbookViewId="0">
      <selection activeCell="H9" sqref="H9"/>
    </sheetView>
  </sheetViews>
  <sheetFormatPr defaultColWidth="9.14285714285714" defaultRowHeight="14.25" customHeight="1" outlineLevelCol="7"/>
  <cols>
    <col min="1" max="1" width="20" style="1" customWidth="1"/>
    <col min="2" max="4" width="13.4285714285714" style="1" customWidth="1"/>
    <col min="5" max="5" width="13.1428571428571" style="1" customWidth="1"/>
    <col min="6" max="8" width="10.2857142857143" style="1" customWidth="1"/>
    <col min="9" max="9" width="9.14285714285714" style="40" customWidth="1"/>
    <col min="10" max="16384" width="9.14285714285714" style="40"/>
  </cols>
  <sheetData>
    <row r="1" ht="13.5" customHeight="1" spans="1:8">
      <c r="A1" s="3"/>
      <c r="B1" s="3"/>
      <c r="C1" s="3"/>
      <c r="D1" s="65"/>
      <c r="H1" s="64" t="s">
        <v>605</v>
      </c>
    </row>
    <row r="2" ht="27.75" customHeight="1" spans="1:8">
      <c r="A2" s="42" t="s">
        <v>606</v>
      </c>
      <c r="B2" s="5"/>
      <c r="C2" s="5"/>
      <c r="D2" s="5"/>
      <c r="E2" s="5"/>
      <c r="F2" s="5"/>
      <c r="G2" s="5"/>
      <c r="H2" s="5"/>
    </row>
    <row r="3" ht="18" customHeight="1" spans="1:8">
      <c r="A3" s="66" t="s">
        <v>3</v>
      </c>
      <c r="B3" s="67"/>
      <c r="C3" s="67"/>
      <c r="D3" s="68"/>
      <c r="E3" s="69"/>
      <c r="F3" s="69"/>
      <c r="G3" s="69"/>
      <c r="H3" s="70" t="s">
        <v>210</v>
      </c>
    </row>
    <row r="4" ht="19.5" customHeight="1" spans="1:8">
      <c r="A4" s="17" t="s">
        <v>607</v>
      </c>
      <c r="B4" s="12" t="s">
        <v>226</v>
      </c>
      <c r="C4" s="13"/>
      <c r="D4" s="13"/>
      <c r="E4" s="12" t="s">
        <v>608</v>
      </c>
      <c r="F4" s="13"/>
      <c r="G4" s="13"/>
      <c r="H4" s="14"/>
    </row>
    <row r="5" ht="40.5" customHeight="1" spans="1:8">
      <c r="A5" s="20"/>
      <c r="B5" s="32" t="s">
        <v>56</v>
      </c>
      <c r="C5" s="11" t="s">
        <v>59</v>
      </c>
      <c r="D5" s="71" t="s">
        <v>609</v>
      </c>
      <c r="E5" s="72" t="s">
        <v>610</v>
      </c>
      <c r="F5" s="73" t="s">
        <v>611</v>
      </c>
      <c r="G5" s="73" t="s">
        <v>612</v>
      </c>
      <c r="H5" s="73" t="s">
        <v>613</v>
      </c>
    </row>
    <row r="6" ht="19.5" customHeight="1" spans="1:8">
      <c r="A6" s="74">
        <v>1</v>
      </c>
      <c r="B6" s="74">
        <v>2</v>
      </c>
      <c r="C6" s="74">
        <v>3</v>
      </c>
      <c r="D6" s="75">
        <v>4</v>
      </c>
      <c r="E6" s="74">
        <v>5</v>
      </c>
      <c r="F6" s="74">
        <v>6</v>
      </c>
      <c r="G6" s="74">
        <v>7</v>
      </c>
      <c r="H6" s="74">
        <v>8</v>
      </c>
    </row>
    <row r="7" ht="19.5" customHeight="1" spans="1:8">
      <c r="A7" s="33" t="s">
        <v>71</v>
      </c>
      <c r="B7" s="55" t="s">
        <v>71</v>
      </c>
      <c r="C7" s="55" t="s">
        <v>71</v>
      </c>
      <c r="D7" s="76" t="s">
        <v>71</v>
      </c>
      <c r="E7" s="55" t="s">
        <v>71</v>
      </c>
      <c r="F7" s="55" t="s">
        <v>71</v>
      </c>
      <c r="G7" s="55" t="s">
        <v>71</v>
      </c>
      <c r="H7" s="55" t="s">
        <v>71</v>
      </c>
    </row>
    <row r="8" ht="19.5" customHeight="1" spans="1:8">
      <c r="A8" s="62" t="s">
        <v>71</v>
      </c>
      <c r="B8" s="55" t="s">
        <v>71</v>
      </c>
      <c r="C8" s="55" t="s">
        <v>71</v>
      </c>
      <c r="D8" s="76" t="s">
        <v>71</v>
      </c>
      <c r="E8" s="55" t="s">
        <v>71</v>
      </c>
      <c r="F8" s="55" t="s">
        <v>71</v>
      </c>
      <c r="G8" s="55" t="s">
        <v>71</v>
      </c>
      <c r="H8" s="55" t="s">
        <v>71</v>
      </c>
    </row>
    <row r="9" ht="19.5" customHeight="1" spans="1:8">
      <c r="A9" s="77" t="s">
        <v>56</v>
      </c>
      <c r="B9" s="55" t="s">
        <v>71</v>
      </c>
      <c r="C9" s="55" t="s">
        <v>71</v>
      </c>
      <c r="D9" s="76" t="s">
        <v>71</v>
      </c>
      <c r="E9" s="55" t="s">
        <v>71</v>
      </c>
      <c r="F9" s="55" t="s">
        <v>71</v>
      </c>
      <c r="G9" s="55" t="s">
        <v>71</v>
      </c>
      <c r="H9" s="55" t="s">
        <v>71</v>
      </c>
    </row>
    <row r="10" customHeight="1" spans="1:1">
      <c r="A10" s="1" t="s">
        <v>558</v>
      </c>
    </row>
  </sheetData>
  <mergeCells count="5">
    <mergeCell ref="A2:H2"/>
    <mergeCell ref="A3:G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4" sqref="C14"/>
    </sheetView>
  </sheetViews>
  <sheetFormatPr defaultColWidth="9.14285714285714" defaultRowHeight="12" customHeight="1" outlineLevelRow="7"/>
  <cols>
    <col min="1" max="1" width="27.8571428571429" style="39" customWidth="1"/>
    <col min="2" max="2" width="27.8571428571429" style="40" customWidth="1"/>
    <col min="3" max="3" width="27.8571428571429" style="39" customWidth="1"/>
    <col min="4" max="4" width="15" style="39" customWidth="1"/>
    <col min="5" max="5" width="14.5714285714286" style="39" customWidth="1"/>
    <col min="6" max="6" width="23.5714285714286" style="39" customWidth="1"/>
    <col min="7" max="7" width="11.2857142857143" style="40" customWidth="1"/>
    <col min="8" max="8" width="18.7142857142857" style="39" customWidth="1"/>
    <col min="9" max="9" width="15.5714285714286" style="40" customWidth="1"/>
    <col min="10" max="10" width="18.8571428571429" style="40" customWidth="1"/>
    <col min="11" max="11" width="23.2857142857143" style="39" customWidth="1"/>
    <col min="12" max="12" width="9.14285714285714" style="40" customWidth="1"/>
    <col min="13" max="16384" width="9.14285714285714" style="40"/>
  </cols>
  <sheetData>
    <row r="1" customHeight="1" spans="11:11">
      <c r="K1" s="64" t="s">
        <v>614</v>
      </c>
    </row>
    <row r="2" ht="28.5" customHeight="1" spans="1:11">
      <c r="A2" s="56" t="s">
        <v>615</v>
      </c>
      <c r="B2" s="57"/>
      <c r="C2" s="5"/>
      <c r="D2" s="5"/>
      <c r="E2" s="5"/>
      <c r="F2" s="5"/>
      <c r="G2" s="57"/>
      <c r="H2" s="5"/>
      <c r="I2" s="57"/>
      <c r="J2" s="57"/>
      <c r="K2" s="5"/>
    </row>
    <row r="3" ht="17.25" customHeight="1" spans="1:2">
      <c r="A3" s="58" t="s">
        <v>3</v>
      </c>
      <c r="B3" s="59"/>
    </row>
    <row r="4" ht="44.25" customHeight="1" spans="1:11">
      <c r="A4" s="47" t="s">
        <v>473</v>
      </c>
      <c r="B4" s="60" t="s">
        <v>220</v>
      </c>
      <c r="C4" s="47" t="s">
        <v>474</v>
      </c>
      <c r="D4" s="47" t="s">
        <v>475</v>
      </c>
      <c r="E4" s="47" t="s">
        <v>476</v>
      </c>
      <c r="F4" s="47" t="s">
        <v>477</v>
      </c>
      <c r="G4" s="60" t="s">
        <v>478</v>
      </c>
      <c r="H4" s="47" t="s">
        <v>479</v>
      </c>
      <c r="I4" s="60" t="s">
        <v>480</v>
      </c>
      <c r="J4" s="60" t="s">
        <v>481</v>
      </c>
      <c r="K4" s="47" t="s">
        <v>482</v>
      </c>
    </row>
    <row r="5" ht="14.25" customHeight="1" spans="1:11">
      <c r="A5" s="47">
        <v>1</v>
      </c>
      <c r="B5" s="60">
        <v>2</v>
      </c>
      <c r="C5" s="47">
        <v>3</v>
      </c>
      <c r="D5" s="47">
        <v>4</v>
      </c>
      <c r="E5" s="47">
        <v>5</v>
      </c>
      <c r="F5" s="47">
        <v>6</v>
      </c>
      <c r="G5" s="60">
        <v>7</v>
      </c>
      <c r="H5" s="47">
        <v>8</v>
      </c>
      <c r="I5" s="60">
        <v>9</v>
      </c>
      <c r="J5" s="60">
        <v>10</v>
      </c>
      <c r="K5" s="47">
        <v>11</v>
      </c>
    </row>
    <row r="6" ht="42" customHeight="1" spans="1:11">
      <c r="A6" s="33" t="s">
        <v>71</v>
      </c>
      <c r="B6" s="61"/>
      <c r="C6" s="62"/>
      <c r="D6" s="62"/>
      <c r="E6" s="62"/>
      <c r="F6" s="51"/>
      <c r="G6" s="63"/>
      <c r="H6" s="51"/>
      <c r="I6" s="63"/>
      <c r="J6" s="63"/>
      <c r="K6" s="51"/>
    </row>
    <row r="7" ht="54" customHeight="1" spans="1:11">
      <c r="A7" s="34" t="s">
        <v>71</v>
      </c>
      <c r="B7" s="34" t="s">
        <v>71</v>
      </c>
      <c r="C7" s="34" t="s">
        <v>71</v>
      </c>
      <c r="D7" s="34" t="s">
        <v>71</v>
      </c>
      <c r="E7" s="34" t="s">
        <v>71</v>
      </c>
      <c r="F7" s="33" t="s">
        <v>71</v>
      </c>
      <c r="G7" s="34" t="s">
        <v>71</v>
      </c>
      <c r="H7" s="33" t="s">
        <v>71</v>
      </c>
      <c r="I7" s="34" t="s">
        <v>71</v>
      </c>
      <c r="J7" s="34" t="s">
        <v>71</v>
      </c>
      <c r="K7" s="33" t="s">
        <v>71</v>
      </c>
    </row>
    <row r="8" customHeight="1" spans="1:1">
      <c r="A8" s="39" t="s">
        <v>558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workbookViewId="0">
      <selection activeCell="P15" sqref="P15"/>
    </sheetView>
  </sheetViews>
  <sheetFormatPr defaultColWidth="9.14285714285714" defaultRowHeight="12" customHeight="1" outlineLevelCol="7"/>
  <cols>
    <col min="1" max="1" width="29" style="39" customWidth="1"/>
    <col min="2" max="2" width="18.7142857142857" style="39" customWidth="1"/>
    <col min="3" max="3" width="24.8571428571429" style="39" customWidth="1"/>
    <col min="4" max="4" width="14.5714285714286" style="39" customWidth="1"/>
    <col min="5" max="5" width="11.7142857142857" style="39" customWidth="1"/>
    <col min="6" max="6" width="11.2857142857143" style="39" customWidth="1"/>
    <col min="7" max="7" width="12.7142857142857" style="39" customWidth="1"/>
    <col min="8" max="8" width="12" style="39" customWidth="1"/>
    <col min="9" max="9" width="9.14285714285714" style="40" customWidth="1"/>
    <col min="10" max="16384" width="9.14285714285714" style="40"/>
  </cols>
  <sheetData>
    <row r="1" ht="14.25" customHeight="1" spans="8:8">
      <c r="H1" s="41" t="s">
        <v>616</v>
      </c>
    </row>
    <row r="2" ht="28.5" customHeight="1" spans="1:8">
      <c r="A2" s="42" t="s">
        <v>617</v>
      </c>
      <c r="B2" s="5"/>
      <c r="C2" s="5"/>
      <c r="D2" s="5"/>
      <c r="E2" s="5"/>
      <c r="F2" s="5"/>
      <c r="G2" s="5"/>
      <c r="H2" s="5"/>
    </row>
    <row r="3" ht="27" customHeight="1" spans="1:2">
      <c r="A3" s="43" t="s">
        <v>3</v>
      </c>
      <c r="B3" s="7"/>
    </row>
    <row r="4" ht="18" customHeight="1" spans="1:8">
      <c r="A4" s="11" t="s">
        <v>556</v>
      </c>
      <c r="B4" s="11" t="s">
        <v>618</v>
      </c>
      <c r="C4" s="11" t="s">
        <v>619</v>
      </c>
      <c r="D4" s="11" t="s">
        <v>620</v>
      </c>
      <c r="E4" s="11" t="s">
        <v>621</v>
      </c>
      <c r="F4" s="44" t="s">
        <v>622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565</v>
      </c>
      <c r="G5" s="47" t="s">
        <v>623</v>
      </c>
      <c r="H5" s="47" t="s">
        <v>624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21" customHeight="1" spans="1:8">
      <c r="A7" s="47" t="s">
        <v>70</v>
      </c>
      <c r="B7" s="47" t="s">
        <v>625</v>
      </c>
      <c r="C7" s="48" t="s">
        <v>572</v>
      </c>
      <c r="D7" s="48" t="s">
        <v>626</v>
      </c>
      <c r="E7" s="47" t="s">
        <v>573</v>
      </c>
      <c r="F7" s="49">
        <v>2</v>
      </c>
      <c r="G7" s="47">
        <f>H7/F7</f>
        <v>5000</v>
      </c>
      <c r="H7" s="50">
        <v>10000</v>
      </c>
    </row>
    <row r="8" ht="21" customHeight="1" spans="1:8">
      <c r="A8" s="47" t="s">
        <v>70</v>
      </c>
      <c r="B8" s="47" t="s">
        <v>625</v>
      </c>
      <c r="C8" s="48" t="s">
        <v>576</v>
      </c>
      <c r="D8" s="48" t="s">
        <v>575</v>
      </c>
      <c r="E8" s="47" t="s">
        <v>627</v>
      </c>
      <c r="F8" s="49">
        <v>1</v>
      </c>
      <c r="G8" s="47">
        <f t="shared" ref="G8:G17" si="0">H8/F8</f>
        <v>1600</v>
      </c>
      <c r="H8" s="50">
        <v>1600</v>
      </c>
    </row>
    <row r="9" ht="21" customHeight="1" spans="1:8">
      <c r="A9" s="47" t="s">
        <v>70</v>
      </c>
      <c r="B9" s="47" t="s">
        <v>625</v>
      </c>
      <c r="C9" s="48" t="s">
        <v>579</v>
      </c>
      <c r="D9" s="48" t="s">
        <v>578</v>
      </c>
      <c r="E9" s="47" t="s">
        <v>573</v>
      </c>
      <c r="F9" s="49">
        <v>1</v>
      </c>
      <c r="G9" s="47">
        <f t="shared" si="0"/>
        <v>6000</v>
      </c>
      <c r="H9" s="50">
        <v>6000</v>
      </c>
    </row>
    <row r="10" ht="21" customHeight="1" spans="1:8">
      <c r="A10" s="47" t="s">
        <v>70</v>
      </c>
      <c r="B10" s="47" t="s">
        <v>625</v>
      </c>
      <c r="C10" s="48" t="s">
        <v>582</v>
      </c>
      <c r="D10" s="48" t="s">
        <v>581</v>
      </c>
      <c r="E10" s="47" t="s">
        <v>583</v>
      </c>
      <c r="F10" s="49">
        <v>2</v>
      </c>
      <c r="G10" s="47">
        <f t="shared" si="0"/>
        <v>1000</v>
      </c>
      <c r="H10" s="50">
        <v>2000</v>
      </c>
    </row>
    <row r="11" ht="21" customHeight="1" spans="1:8">
      <c r="A11" s="47" t="s">
        <v>70</v>
      </c>
      <c r="B11" s="47" t="s">
        <v>625</v>
      </c>
      <c r="C11" s="48" t="s">
        <v>585</v>
      </c>
      <c r="D11" s="48" t="s">
        <v>584</v>
      </c>
      <c r="E11" s="47" t="s">
        <v>573</v>
      </c>
      <c r="F11" s="49">
        <v>4</v>
      </c>
      <c r="G11" s="47">
        <f t="shared" si="0"/>
        <v>2200</v>
      </c>
      <c r="H11" s="50">
        <v>8800</v>
      </c>
    </row>
    <row r="12" ht="21" customHeight="1" spans="1:8">
      <c r="A12" s="47" t="s">
        <v>70</v>
      </c>
      <c r="B12" s="47" t="s">
        <v>625</v>
      </c>
      <c r="C12" s="48" t="s">
        <v>587</v>
      </c>
      <c r="D12" s="48" t="s">
        <v>586</v>
      </c>
      <c r="E12" s="47" t="s">
        <v>573</v>
      </c>
      <c r="F12" s="49">
        <v>1</v>
      </c>
      <c r="G12" s="47">
        <f t="shared" si="0"/>
        <v>2500</v>
      </c>
      <c r="H12" s="50">
        <v>2500</v>
      </c>
    </row>
    <row r="13" ht="21" customHeight="1" spans="1:8">
      <c r="A13" s="47" t="s">
        <v>70</v>
      </c>
      <c r="B13" s="47" t="s">
        <v>625</v>
      </c>
      <c r="C13" s="48" t="s">
        <v>579</v>
      </c>
      <c r="D13" s="48" t="s">
        <v>578</v>
      </c>
      <c r="E13" s="47" t="s">
        <v>573</v>
      </c>
      <c r="F13" s="49">
        <v>2</v>
      </c>
      <c r="G13" s="47">
        <f t="shared" si="0"/>
        <v>6000</v>
      </c>
      <c r="H13" s="50">
        <v>12000</v>
      </c>
    </row>
    <row r="14" ht="21" customHeight="1" spans="1:8">
      <c r="A14" s="47" t="s">
        <v>70</v>
      </c>
      <c r="B14" s="47" t="s">
        <v>625</v>
      </c>
      <c r="C14" s="48" t="s">
        <v>592</v>
      </c>
      <c r="D14" s="48" t="s">
        <v>591</v>
      </c>
      <c r="E14" s="47" t="s">
        <v>573</v>
      </c>
      <c r="F14" s="49">
        <v>1</v>
      </c>
      <c r="G14" s="47">
        <f t="shared" si="0"/>
        <v>1600</v>
      </c>
      <c r="H14" s="50">
        <v>1600</v>
      </c>
    </row>
    <row r="15" ht="21" customHeight="1" spans="1:8">
      <c r="A15" s="47" t="s">
        <v>70</v>
      </c>
      <c r="B15" s="47" t="s">
        <v>625</v>
      </c>
      <c r="C15" s="48" t="s">
        <v>594</v>
      </c>
      <c r="D15" s="48" t="s">
        <v>593</v>
      </c>
      <c r="E15" s="47" t="s">
        <v>573</v>
      </c>
      <c r="F15" s="49">
        <v>1</v>
      </c>
      <c r="G15" s="47">
        <f t="shared" si="0"/>
        <v>1400</v>
      </c>
      <c r="H15" s="50">
        <v>1400</v>
      </c>
    </row>
    <row r="16" ht="33" customHeight="1" spans="1:8">
      <c r="A16" s="47" t="s">
        <v>70</v>
      </c>
      <c r="B16" s="47" t="s">
        <v>625</v>
      </c>
      <c r="C16" s="48" t="s">
        <v>596</v>
      </c>
      <c r="D16" s="48" t="s">
        <v>595</v>
      </c>
      <c r="E16" s="51" t="s">
        <v>573</v>
      </c>
      <c r="F16" s="49">
        <v>1</v>
      </c>
      <c r="G16" s="47">
        <f t="shared" si="0"/>
        <v>12000</v>
      </c>
      <c r="H16" s="50">
        <v>12000</v>
      </c>
    </row>
    <row r="17" ht="24" customHeight="1" spans="1:8">
      <c r="A17" s="52" t="s">
        <v>56</v>
      </c>
      <c r="B17" s="53"/>
      <c r="C17" s="53"/>
      <c r="D17" s="53"/>
      <c r="E17" s="53"/>
      <c r="F17" s="54" t="s">
        <v>71</v>
      </c>
      <c r="G17" s="55"/>
      <c r="H17" s="55" t="s">
        <v>71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628</v>
      </c>
    </row>
    <row r="2" ht="27.75" customHeight="1" spans="1:11">
      <c r="A2" s="5" t="s">
        <v>629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210</v>
      </c>
    </row>
    <row r="4" ht="21.75" customHeight="1" spans="1:11">
      <c r="A4" s="10" t="s">
        <v>455</v>
      </c>
      <c r="B4" s="10" t="s">
        <v>221</v>
      </c>
      <c r="C4" s="10" t="s">
        <v>219</v>
      </c>
      <c r="D4" s="11" t="s">
        <v>222</v>
      </c>
      <c r="E4" s="11" t="s">
        <v>223</v>
      </c>
      <c r="F4" s="11" t="s">
        <v>456</v>
      </c>
      <c r="G4" s="11" t="s">
        <v>457</v>
      </c>
      <c r="H4" s="17" t="s">
        <v>56</v>
      </c>
      <c r="I4" s="12" t="s">
        <v>630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34" t="s">
        <v>71</v>
      </c>
      <c r="C8" s="33"/>
      <c r="D8" s="33"/>
      <c r="E8" s="33"/>
      <c r="F8" s="33"/>
      <c r="G8" s="33"/>
      <c r="H8" s="35" t="s">
        <v>71</v>
      </c>
      <c r="I8" s="35" t="s">
        <v>71</v>
      </c>
      <c r="J8" s="35" t="s">
        <v>71</v>
      </c>
      <c r="K8" s="35"/>
    </row>
    <row r="9" ht="18.75" customHeight="1" spans="1:11">
      <c r="A9" s="34" t="s">
        <v>71</v>
      </c>
      <c r="B9" s="34" t="s">
        <v>71</v>
      </c>
      <c r="C9" s="34" t="s">
        <v>71</v>
      </c>
      <c r="D9" s="34" t="s">
        <v>71</v>
      </c>
      <c r="E9" s="34" t="s">
        <v>71</v>
      </c>
      <c r="F9" s="34" t="s">
        <v>71</v>
      </c>
      <c r="G9" s="34" t="s">
        <v>71</v>
      </c>
      <c r="H9" s="30" t="s">
        <v>71</v>
      </c>
      <c r="I9" s="30" t="s">
        <v>71</v>
      </c>
      <c r="J9" s="30" t="s">
        <v>71</v>
      </c>
      <c r="K9" s="30"/>
    </row>
    <row r="10" ht="18.75" customHeight="1" spans="1:11">
      <c r="A10" s="36" t="s">
        <v>85</v>
      </c>
      <c r="B10" s="37"/>
      <c r="C10" s="37"/>
      <c r="D10" s="37"/>
      <c r="E10" s="37"/>
      <c r="F10" s="37"/>
      <c r="G10" s="38"/>
      <c r="H10" s="30" t="s">
        <v>71</v>
      </c>
      <c r="I10" s="30" t="s">
        <v>71</v>
      </c>
      <c r="J10" s="30" t="s">
        <v>71</v>
      </c>
      <c r="K10" s="30"/>
    </row>
    <row r="11" customHeight="1" spans="1:1">
      <c r="A11" s="1" t="s">
        <v>558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workbookViewId="0">
      <selection activeCell="E18" sqref="E18"/>
    </sheetView>
  </sheetViews>
  <sheetFormatPr defaultColWidth="9.14285714285714" defaultRowHeight="14.25" customHeight="1" outlineLevelCol="6"/>
  <cols>
    <col min="1" max="1" width="26.1428571428571" style="1" customWidth="1"/>
    <col min="2" max="2" width="15.4285714285714" style="1" customWidth="1"/>
    <col min="3" max="3" width="39.1428571428571" style="1" customWidth="1"/>
    <col min="4" max="4" width="9.28571428571429" style="1" customWidth="1"/>
    <col min="5" max="7" width="23.8571428571429" style="1" customWidth="1"/>
    <col min="8" max="8" width="9.14285714285714" style="1" customWidth="1"/>
    <col min="9" max="11" width="10.1428571428571" style="1"/>
    <col min="12" max="16384" width="9.14285714285714" style="1"/>
  </cols>
  <sheetData>
    <row r="1" ht="13.5" customHeight="1" spans="4:7">
      <c r="D1" s="2"/>
      <c r="E1" s="3"/>
      <c r="F1" s="3"/>
      <c r="G1" s="4" t="s">
        <v>631</v>
      </c>
    </row>
    <row r="2" ht="27.75" customHeight="1" spans="1:7">
      <c r="A2" s="5" t="s">
        <v>632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210</v>
      </c>
    </row>
    <row r="4" ht="21.75" customHeight="1" spans="1:7">
      <c r="A4" s="10" t="s">
        <v>219</v>
      </c>
      <c r="B4" s="10" t="s">
        <v>455</v>
      </c>
      <c r="C4" s="10" t="s">
        <v>221</v>
      </c>
      <c r="D4" s="11" t="s">
        <v>633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634</v>
      </c>
      <c r="F5" s="11" t="s">
        <v>635</v>
      </c>
      <c r="G5" s="11" t="s">
        <v>636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7" customHeight="1" spans="1:7">
      <c r="A8" s="23" t="s">
        <v>70</v>
      </c>
      <c r="B8" s="23" t="s">
        <v>460</v>
      </c>
      <c r="C8" s="24" t="s">
        <v>463</v>
      </c>
      <c r="D8" s="24" t="s">
        <v>637</v>
      </c>
      <c r="E8" s="25">
        <v>50000</v>
      </c>
      <c r="F8" s="24"/>
      <c r="G8" s="24"/>
    </row>
    <row r="9" ht="27" customHeight="1" spans="1:7">
      <c r="A9" s="23" t="s">
        <v>70</v>
      </c>
      <c r="B9" s="23" t="s">
        <v>460</v>
      </c>
      <c r="C9" s="24" t="s">
        <v>463</v>
      </c>
      <c r="D9" s="24" t="s">
        <v>637</v>
      </c>
      <c r="E9" s="25">
        <v>780000</v>
      </c>
      <c r="F9" s="24"/>
      <c r="G9" s="24"/>
    </row>
    <row r="10" ht="27" customHeight="1" spans="1:7">
      <c r="A10" s="23" t="s">
        <v>70</v>
      </c>
      <c r="B10" s="23" t="s">
        <v>460</v>
      </c>
      <c r="C10" s="24" t="s">
        <v>463</v>
      </c>
      <c r="D10" s="24" t="s">
        <v>637</v>
      </c>
      <c r="E10" s="25">
        <v>30000</v>
      </c>
      <c r="F10" s="24"/>
      <c r="G10" s="24"/>
    </row>
    <row r="11" ht="27" customHeight="1" spans="1:7">
      <c r="A11" s="23" t="s">
        <v>70</v>
      </c>
      <c r="B11" s="23" t="s">
        <v>460</v>
      </c>
      <c r="C11" s="24" t="s">
        <v>463</v>
      </c>
      <c r="D11" s="24" t="s">
        <v>637</v>
      </c>
      <c r="E11" s="25">
        <v>40000</v>
      </c>
      <c r="F11" s="24"/>
      <c r="G11" s="24"/>
    </row>
    <row r="12" ht="18.75" customHeight="1" spans="1:7">
      <c r="A12" s="26" t="s">
        <v>56</v>
      </c>
      <c r="B12" s="27" t="s">
        <v>71</v>
      </c>
      <c r="C12" s="27"/>
      <c r="D12" s="28"/>
      <c r="E12" s="29">
        <f>SUM(E8:E11)</f>
        <v>900000</v>
      </c>
      <c r="F12" s="30" t="s">
        <v>71</v>
      </c>
      <c r="G12" s="30" t="s">
        <v>71</v>
      </c>
    </row>
    <row r="13" customHeight="1" spans="5:5">
      <c r="E13" s="31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7" sqref="F17"/>
    </sheetView>
  </sheetViews>
  <sheetFormatPr defaultColWidth="9.14285714285714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zoomScale="90" zoomScaleNormal="90" workbookViewId="0">
      <selection activeCell="A2" sqref="A2:U2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40" customWidth="1"/>
    <col min="10" max="13" width="12.5714285714286" style="1" customWidth="1"/>
    <col min="14" max="14" width="12.1428571428571" style="40" customWidth="1"/>
    <col min="15" max="15" width="12.5714285714286" style="1" customWidth="1"/>
    <col min="16" max="16" width="8" style="40" customWidth="1"/>
    <col min="17" max="17" width="9.57142857142857" style="40" customWidth="1"/>
    <col min="18" max="18" width="9.71428571428571" style="40" customWidth="1"/>
    <col min="19" max="19" width="10.5714285714286" style="40" customWidth="1"/>
    <col min="20" max="21" width="10.1428571428571" style="1" customWidth="1"/>
    <col min="22" max="22" width="8" style="40" customWidth="1"/>
    <col min="23" max="16384" width="8" style="40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9"/>
      <c r="J1" s="3"/>
      <c r="K1" s="3"/>
      <c r="L1" s="3"/>
      <c r="M1" s="3"/>
      <c r="N1" s="79"/>
      <c r="O1" s="3"/>
      <c r="P1" s="79"/>
      <c r="Q1" s="79"/>
      <c r="R1" s="79"/>
      <c r="S1" s="79"/>
      <c r="T1" s="100" t="s">
        <v>51</v>
      </c>
      <c r="U1" s="4" t="s">
        <v>51</v>
      </c>
    </row>
    <row r="2" ht="36" customHeight="1" spans="1:21">
      <c r="A2" s="228" t="s">
        <v>52</v>
      </c>
      <c r="B2" s="5"/>
      <c r="C2" s="5"/>
      <c r="D2" s="5"/>
      <c r="E2" s="5"/>
      <c r="F2" s="5"/>
      <c r="G2" s="5"/>
      <c r="H2" s="5"/>
      <c r="I2" s="57"/>
      <c r="J2" s="5"/>
      <c r="K2" s="5"/>
      <c r="L2" s="5"/>
      <c r="M2" s="5"/>
      <c r="N2" s="57"/>
      <c r="O2" s="5"/>
      <c r="P2" s="57"/>
      <c r="Q2" s="57"/>
      <c r="R2" s="57"/>
      <c r="S2" s="57"/>
      <c r="T2" s="5"/>
      <c r="U2" s="57"/>
    </row>
    <row r="3" ht="20.25" customHeight="1" spans="1:21">
      <c r="A3" s="43" t="s">
        <v>3</v>
      </c>
      <c r="B3" s="8"/>
      <c r="C3" s="8"/>
      <c r="D3" s="8"/>
      <c r="E3" s="8"/>
      <c r="F3" s="8"/>
      <c r="G3" s="8"/>
      <c r="H3" s="8"/>
      <c r="I3" s="81"/>
      <c r="J3" s="8"/>
      <c r="K3" s="8"/>
      <c r="L3" s="8"/>
      <c r="M3" s="8"/>
      <c r="N3" s="81"/>
      <c r="O3" s="8"/>
      <c r="P3" s="81"/>
      <c r="Q3" s="81"/>
      <c r="R3" s="81"/>
      <c r="S3" s="81"/>
      <c r="T3" s="100" t="s">
        <v>4</v>
      </c>
      <c r="U3" s="9" t="s">
        <v>53</v>
      </c>
    </row>
    <row r="4" ht="18.75" customHeight="1" spans="1:21">
      <c r="A4" s="229" t="s">
        <v>54</v>
      </c>
      <c r="B4" s="230" t="s">
        <v>55</v>
      </c>
      <c r="C4" s="230" t="s">
        <v>56</v>
      </c>
      <c r="D4" s="231" t="s">
        <v>57</v>
      </c>
      <c r="E4" s="232"/>
      <c r="F4" s="232"/>
      <c r="G4" s="232"/>
      <c r="H4" s="232"/>
      <c r="I4" s="133"/>
      <c r="J4" s="232"/>
      <c r="K4" s="232"/>
      <c r="L4" s="232"/>
      <c r="M4" s="232"/>
      <c r="N4" s="133"/>
      <c r="O4" s="223"/>
      <c r="P4" s="231" t="s">
        <v>46</v>
      </c>
      <c r="Q4" s="231"/>
      <c r="R4" s="231"/>
      <c r="S4" s="231"/>
      <c r="T4" s="232"/>
      <c r="U4" s="247"/>
    </row>
    <row r="5" ht="24.75" customHeight="1" spans="1:21">
      <c r="A5" s="233"/>
      <c r="B5" s="234"/>
      <c r="C5" s="234"/>
      <c r="D5" s="234" t="s">
        <v>58</v>
      </c>
      <c r="E5" s="234" t="s">
        <v>59</v>
      </c>
      <c r="F5" s="234" t="s">
        <v>60</v>
      </c>
      <c r="G5" s="234" t="s">
        <v>61</v>
      </c>
      <c r="H5" s="234" t="s">
        <v>62</v>
      </c>
      <c r="I5" s="240" t="s">
        <v>63</v>
      </c>
      <c r="J5" s="241"/>
      <c r="K5" s="241"/>
      <c r="L5" s="241"/>
      <c r="M5" s="241"/>
      <c r="N5" s="240"/>
      <c r="O5" s="242"/>
      <c r="P5" s="243" t="s">
        <v>58</v>
      </c>
      <c r="Q5" s="243" t="s">
        <v>59</v>
      </c>
      <c r="R5" s="229" t="s">
        <v>60</v>
      </c>
      <c r="S5" s="230" t="s">
        <v>61</v>
      </c>
      <c r="T5" s="248" t="s">
        <v>62</v>
      </c>
      <c r="U5" s="230" t="s">
        <v>63</v>
      </c>
    </row>
    <row r="6" ht="24.75" customHeight="1" spans="1:21">
      <c r="A6" s="220"/>
      <c r="B6" s="235"/>
      <c r="C6" s="235"/>
      <c r="D6" s="235"/>
      <c r="E6" s="235"/>
      <c r="F6" s="235"/>
      <c r="G6" s="235"/>
      <c r="H6" s="235"/>
      <c r="I6" s="22" t="s">
        <v>58</v>
      </c>
      <c r="J6" s="244" t="s">
        <v>64</v>
      </c>
      <c r="K6" s="244" t="s">
        <v>65</v>
      </c>
      <c r="L6" s="244" t="s">
        <v>66</v>
      </c>
      <c r="M6" s="244" t="s">
        <v>67</v>
      </c>
      <c r="N6" s="244" t="s">
        <v>68</v>
      </c>
      <c r="O6" s="244" t="s">
        <v>69</v>
      </c>
      <c r="P6" s="245"/>
      <c r="Q6" s="245"/>
      <c r="R6" s="249"/>
      <c r="S6" s="245"/>
      <c r="T6" s="235"/>
      <c r="U6" s="235"/>
    </row>
    <row r="7" ht="16.5" customHeight="1" spans="1:21">
      <c r="A7" s="216">
        <v>1</v>
      </c>
      <c r="B7" s="21">
        <v>2</v>
      </c>
      <c r="C7" s="21">
        <v>3</v>
      </c>
      <c r="D7" s="21">
        <v>4</v>
      </c>
      <c r="E7" s="236">
        <v>5</v>
      </c>
      <c r="F7" s="237">
        <v>6</v>
      </c>
      <c r="G7" s="237">
        <v>7</v>
      </c>
      <c r="H7" s="236">
        <v>8</v>
      </c>
      <c r="I7" s="236">
        <v>9</v>
      </c>
      <c r="J7" s="237">
        <v>10</v>
      </c>
      <c r="K7" s="237">
        <v>11</v>
      </c>
      <c r="L7" s="236">
        <v>12</v>
      </c>
      <c r="M7" s="236">
        <v>13</v>
      </c>
      <c r="N7" s="22">
        <v>14</v>
      </c>
      <c r="O7" s="21">
        <v>15</v>
      </c>
      <c r="P7" s="246">
        <v>16</v>
      </c>
      <c r="Q7" s="250">
        <v>17</v>
      </c>
      <c r="R7" s="251">
        <v>18</v>
      </c>
      <c r="S7" s="251">
        <v>19</v>
      </c>
      <c r="T7" s="251">
        <v>20</v>
      </c>
      <c r="U7" s="252">
        <v>0.02</v>
      </c>
    </row>
    <row r="8" ht="16.5" customHeight="1" spans="1:21">
      <c r="A8" s="33">
        <v>572001</v>
      </c>
      <c r="B8" s="33" t="s">
        <v>70</v>
      </c>
      <c r="C8" s="222">
        <v>19786509.44</v>
      </c>
      <c r="D8" s="222">
        <v>19786509.44</v>
      </c>
      <c r="E8" s="222">
        <v>19786509.44</v>
      </c>
      <c r="F8" s="222" t="s">
        <v>71</v>
      </c>
      <c r="G8" s="55" t="s">
        <v>71</v>
      </c>
      <c r="H8" s="55" t="s">
        <v>71</v>
      </c>
      <c r="I8" s="55"/>
      <c r="J8" s="55" t="s">
        <v>71</v>
      </c>
      <c r="K8" s="55" t="s">
        <v>71</v>
      </c>
      <c r="L8" s="55" t="s">
        <v>71</v>
      </c>
      <c r="M8" s="55" t="s">
        <v>71</v>
      </c>
      <c r="N8" s="55" t="s">
        <v>71</v>
      </c>
      <c r="O8" s="55" t="s">
        <v>71</v>
      </c>
      <c r="P8" s="55" t="s">
        <v>71</v>
      </c>
      <c r="Q8" s="55" t="s">
        <v>71</v>
      </c>
      <c r="R8" s="253" t="s">
        <v>71</v>
      </c>
      <c r="S8" s="91"/>
      <c r="T8" s="93"/>
      <c r="U8" s="91"/>
    </row>
    <row r="9" ht="16.5" customHeight="1" spans="1:21">
      <c r="A9" s="238" t="s">
        <v>56</v>
      </c>
      <c r="B9" s="239"/>
      <c r="C9" s="222">
        <v>19786509.44</v>
      </c>
      <c r="D9" s="222">
        <v>19786509.44</v>
      </c>
      <c r="E9" s="222">
        <v>19786509.44</v>
      </c>
      <c r="F9" s="222" t="s">
        <v>71</v>
      </c>
      <c r="G9" s="55" t="s">
        <v>71</v>
      </c>
      <c r="H9" s="55" t="s">
        <v>71</v>
      </c>
      <c r="I9" s="55" t="s">
        <v>71</v>
      </c>
      <c r="J9" s="55" t="s">
        <v>71</v>
      </c>
      <c r="K9" s="55" t="s">
        <v>71</v>
      </c>
      <c r="L9" s="55" t="s">
        <v>71</v>
      </c>
      <c r="M9" s="55" t="s">
        <v>71</v>
      </c>
      <c r="N9" s="55" t="s">
        <v>71</v>
      </c>
      <c r="O9" s="55" t="s">
        <v>71</v>
      </c>
      <c r="P9" s="55" t="s">
        <v>71</v>
      </c>
      <c r="Q9" s="55" t="s">
        <v>71</v>
      </c>
      <c r="R9" s="253" t="s">
        <v>71</v>
      </c>
      <c r="S9" s="91"/>
      <c r="T9" s="91"/>
      <c r="U9" s="9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8"/>
  <sheetViews>
    <sheetView workbookViewId="0">
      <selection activeCell="C12" sqref="C12"/>
    </sheetView>
  </sheetViews>
  <sheetFormatPr defaultColWidth="9.14285714285714" defaultRowHeight="14.25" customHeight="1" outlineLevelRow="7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1"/>
      <c r="P1" s="41" t="s">
        <v>72</v>
      </c>
    </row>
    <row r="2" ht="28.5" customHeight="1" spans="1:16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12" t="s">
        <v>3</v>
      </c>
      <c r="B3" s="213"/>
      <c r="C3" s="67"/>
      <c r="D3" s="8"/>
      <c r="E3" s="67"/>
      <c r="F3" s="67"/>
      <c r="G3" s="8"/>
      <c r="H3" s="8"/>
      <c r="I3" s="67"/>
      <c r="J3" s="8"/>
      <c r="K3" s="67"/>
      <c r="L3" s="67"/>
      <c r="M3" s="8"/>
      <c r="N3" s="8"/>
      <c r="O3" s="41"/>
      <c r="P3" s="41" t="s">
        <v>4</v>
      </c>
    </row>
    <row r="4" s="1" customFormat="1" ht="17.25" customHeight="1" spans="1:16">
      <c r="A4" s="214" t="s">
        <v>74</v>
      </c>
      <c r="B4" s="214" t="s">
        <v>75</v>
      </c>
      <c r="C4" s="215" t="s">
        <v>56</v>
      </c>
      <c r="D4" s="216" t="s">
        <v>59</v>
      </c>
      <c r="E4" s="217"/>
      <c r="F4" s="218"/>
      <c r="G4" s="219" t="s">
        <v>60</v>
      </c>
      <c r="H4" s="219" t="s">
        <v>61</v>
      </c>
      <c r="I4" s="214" t="s">
        <v>76</v>
      </c>
      <c r="J4" s="216" t="s">
        <v>63</v>
      </c>
      <c r="K4" s="224"/>
      <c r="L4" s="224"/>
      <c r="M4" s="224"/>
      <c r="N4" s="224"/>
      <c r="O4" s="217"/>
      <c r="P4" s="225"/>
    </row>
    <row r="5" s="1" customFormat="1" ht="26.25" customHeight="1" spans="1:16">
      <c r="A5" s="220"/>
      <c r="B5" s="220"/>
      <c r="C5" s="220"/>
      <c r="D5" s="220" t="s">
        <v>58</v>
      </c>
      <c r="E5" s="22" t="s">
        <v>77</v>
      </c>
      <c r="F5" s="22" t="s">
        <v>78</v>
      </c>
      <c r="G5" s="220"/>
      <c r="H5" s="220"/>
      <c r="I5" s="220"/>
      <c r="J5" s="21" t="s">
        <v>58</v>
      </c>
      <c r="K5" s="226" t="s">
        <v>79</v>
      </c>
      <c r="L5" s="226" t="s">
        <v>80</v>
      </c>
      <c r="M5" s="226" t="s">
        <v>81</v>
      </c>
      <c r="N5" s="226" t="s">
        <v>82</v>
      </c>
      <c r="O5" s="227" t="s">
        <v>83</v>
      </c>
      <c r="P5" s="226" t="s">
        <v>84</v>
      </c>
    </row>
    <row r="6" ht="16.5" customHeight="1" spans="1:16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  <c r="P6" s="74">
        <v>16</v>
      </c>
    </row>
    <row r="7" ht="20.25" customHeight="1" spans="1:16">
      <c r="A7" s="33">
        <v>572001</v>
      </c>
      <c r="B7" s="33" t="s">
        <v>70</v>
      </c>
      <c r="C7" s="221">
        <v>19786509.44</v>
      </c>
      <c r="D7" s="221">
        <v>19786509.44</v>
      </c>
      <c r="E7" s="221">
        <v>18886509.44</v>
      </c>
      <c r="F7" s="222">
        <v>900000</v>
      </c>
      <c r="G7" s="55" t="s">
        <v>71</v>
      </c>
      <c r="H7" s="156" t="s">
        <v>71</v>
      </c>
      <c r="I7" s="55" t="s">
        <v>71</v>
      </c>
      <c r="J7" s="156" t="s">
        <v>71</v>
      </c>
      <c r="K7" s="156" t="s">
        <v>71</v>
      </c>
      <c r="L7" s="156" t="s">
        <v>71</v>
      </c>
      <c r="M7" s="55" t="s">
        <v>71</v>
      </c>
      <c r="N7" s="156" t="s">
        <v>71</v>
      </c>
      <c r="O7" s="156" t="s">
        <v>71</v>
      </c>
      <c r="P7" s="156" t="s">
        <v>71</v>
      </c>
    </row>
    <row r="8" ht="17.25" customHeight="1" spans="1:16">
      <c r="A8" s="36" t="s">
        <v>85</v>
      </c>
      <c r="B8" s="223" t="s">
        <v>85</v>
      </c>
      <c r="C8" s="221">
        <v>19786509.44</v>
      </c>
      <c r="D8" s="221">
        <v>19786509.44</v>
      </c>
      <c r="E8" s="221">
        <v>18886509.44</v>
      </c>
      <c r="F8" s="222">
        <v>900000</v>
      </c>
      <c r="G8" s="55" t="s">
        <v>71</v>
      </c>
      <c r="H8" s="156" t="s">
        <v>71</v>
      </c>
      <c r="I8" s="156" t="s">
        <v>71</v>
      </c>
      <c r="J8" s="156" t="s">
        <v>71</v>
      </c>
      <c r="K8" s="156" t="s">
        <v>71</v>
      </c>
      <c r="L8" s="156" t="s">
        <v>71</v>
      </c>
      <c r="M8" s="156" t="s">
        <v>71</v>
      </c>
      <c r="N8" s="156" t="s">
        <v>71</v>
      </c>
      <c r="O8" s="156" t="s">
        <v>71</v>
      </c>
      <c r="P8" s="156" t="s">
        <v>71</v>
      </c>
    </row>
  </sheetData>
  <mergeCells count="11">
    <mergeCell ref="A2:P2"/>
    <mergeCell ref="A3:L3"/>
    <mergeCell ref="D4:F4"/>
    <mergeCell ref="J4:P4"/>
    <mergeCell ref="A8:B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2"/>
  <sheetViews>
    <sheetView topLeftCell="B5" workbookViewId="0">
      <selection activeCell="D24" sqref="D24"/>
    </sheetView>
  </sheetViews>
  <sheetFormatPr defaultColWidth="9.14285714285714" defaultRowHeight="14.25" customHeight="1" outlineLevelCol="4"/>
  <cols>
    <col min="1" max="1" width="49.2857142857143" style="39" customWidth="1"/>
    <col min="2" max="2" width="38.8571428571429" style="39" customWidth="1"/>
    <col min="3" max="3" width="48.5714285714286" style="39" customWidth="1"/>
    <col min="4" max="4" width="36.4285714285714" style="39" customWidth="1"/>
    <col min="5" max="5" width="9.14285714285714" style="40" customWidth="1"/>
    <col min="6" max="16384" width="9.14285714285714" style="40"/>
  </cols>
  <sheetData>
    <row r="1" customHeight="1" spans="1:4">
      <c r="A1" s="200"/>
      <c r="B1" s="200"/>
      <c r="C1" s="200"/>
      <c r="D1" s="41" t="s">
        <v>86</v>
      </c>
    </row>
    <row r="2" ht="31.5" customHeight="1" spans="1:4">
      <c r="A2" s="56" t="s">
        <v>87</v>
      </c>
      <c r="B2" s="201"/>
      <c r="C2" s="201"/>
      <c r="D2" s="201"/>
    </row>
    <row r="3" ht="17.25" customHeight="1" spans="1:4">
      <c r="A3" s="6" t="s">
        <v>3</v>
      </c>
      <c r="B3" s="202"/>
      <c r="C3" s="202"/>
      <c r="D3" s="11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24" t="s">
        <v>8</v>
      </c>
      <c r="C5" s="17" t="s">
        <v>88</v>
      </c>
      <c r="D5" s="124" t="s">
        <v>8</v>
      </c>
    </row>
    <row r="6" ht="17.25" customHeight="1" spans="1:4">
      <c r="A6" s="20"/>
      <c r="B6" s="19"/>
      <c r="C6" s="20"/>
      <c r="D6" s="19"/>
    </row>
    <row r="7" ht="17.25" customHeight="1" spans="1:5">
      <c r="A7" s="203" t="s">
        <v>89</v>
      </c>
      <c r="B7" s="189">
        <v>19786509.44</v>
      </c>
      <c r="C7" s="204" t="s">
        <v>90</v>
      </c>
      <c r="D7" s="189">
        <v>19786509.44</v>
      </c>
      <c r="E7" s="205">
        <f>D7/10000</f>
        <v>1978.650944</v>
      </c>
    </row>
    <row r="8" s="40" customFormat="1" ht="17.25" customHeight="1" spans="1:5">
      <c r="A8" s="61" t="s">
        <v>91</v>
      </c>
      <c r="B8" s="189">
        <v>19786509.44</v>
      </c>
      <c r="C8" s="204" t="s">
        <v>92</v>
      </c>
      <c r="D8" s="40">
        <v>7674857.44</v>
      </c>
      <c r="E8" s="206">
        <f>D8/10000</f>
        <v>767.485744</v>
      </c>
    </row>
    <row r="9" s="40" customFormat="1" ht="17.25" customHeight="1" spans="1:5">
      <c r="A9" s="61" t="s">
        <v>93</v>
      </c>
      <c r="B9" s="189"/>
      <c r="C9" s="204" t="s">
        <v>94</v>
      </c>
      <c r="D9" s="207"/>
      <c r="E9" s="205"/>
    </row>
    <row r="10" s="40" customFormat="1" ht="17.25" customHeight="1" spans="1:5">
      <c r="A10" s="61" t="s">
        <v>95</v>
      </c>
      <c r="B10" s="189"/>
      <c r="C10" s="204" t="s">
        <v>96</v>
      </c>
      <c r="D10" s="207"/>
      <c r="E10" s="205"/>
    </row>
    <row r="11" s="40" customFormat="1" ht="17.25" customHeight="1" spans="1:5">
      <c r="A11" s="61" t="s">
        <v>97</v>
      </c>
      <c r="B11" s="189"/>
      <c r="C11" s="204" t="s">
        <v>98</v>
      </c>
      <c r="D11" s="207"/>
      <c r="E11" s="205"/>
    </row>
    <row r="12" s="40" customFormat="1" ht="17.25" customHeight="1" spans="1:5">
      <c r="A12" s="61" t="s">
        <v>91</v>
      </c>
      <c r="B12" s="189"/>
      <c r="C12" s="204" t="s">
        <v>99</v>
      </c>
      <c r="D12" s="207"/>
      <c r="E12" s="205"/>
    </row>
    <row r="13" s="40" customFormat="1" ht="17.25" customHeight="1" spans="1:5">
      <c r="A13" s="208" t="s">
        <v>93</v>
      </c>
      <c r="B13" s="189"/>
      <c r="C13" s="204" t="s">
        <v>100</v>
      </c>
      <c r="D13" s="207"/>
      <c r="E13" s="205"/>
    </row>
    <row r="14" s="40" customFormat="1" ht="17.25" customHeight="1" spans="1:5">
      <c r="A14" s="208" t="s">
        <v>95</v>
      </c>
      <c r="B14" s="189"/>
      <c r="C14" s="204" t="s">
        <v>101</v>
      </c>
      <c r="D14" s="156">
        <v>373848.71</v>
      </c>
      <c r="E14" s="206">
        <f t="shared" ref="E14:E16" si="0">D14/10000</f>
        <v>37.384871</v>
      </c>
    </row>
    <row r="15" s="40" customFormat="1" ht="17.25" customHeight="1" spans="1:5">
      <c r="A15" s="203"/>
      <c r="B15" s="189"/>
      <c r="C15" s="204" t="s">
        <v>102</v>
      </c>
      <c r="D15" s="156">
        <v>1538657.28</v>
      </c>
      <c r="E15" s="206">
        <f t="shared" si="0"/>
        <v>153.865728</v>
      </c>
    </row>
    <row r="16" s="40" customFormat="1" ht="17.25" customHeight="1" spans="1:5">
      <c r="A16" s="203"/>
      <c r="B16" s="189"/>
      <c r="C16" s="204" t="s">
        <v>103</v>
      </c>
      <c r="D16" s="209">
        <v>1654947.15</v>
      </c>
      <c r="E16" s="206">
        <f t="shared" si="0"/>
        <v>165.494715</v>
      </c>
    </row>
    <row r="17" s="40" customFormat="1" ht="17.25" customHeight="1" spans="1:5">
      <c r="A17" s="203"/>
      <c r="B17" s="189"/>
      <c r="C17" s="204" t="s">
        <v>104</v>
      </c>
      <c r="D17" s="207"/>
      <c r="E17" s="205"/>
    </row>
    <row r="18" s="40" customFormat="1" ht="17.25" customHeight="1" spans="1:5">
      <c r="A18" s="203"/>
      <c r="B18" s="189"/>
      <c r="C18" s="204" t="s">
        <v>105</v>
      </c>
      <c r="D18" s="207"/>
      <c r="E18" s="205"/>
    </row>
    <row r="19" s="40" customFormat="1" ht="17.25" customHeight="1" spans="1:5">
      <c r="A19" s="203"/>
      <c r="B19" s="189"/>
      <c r="C19" s="204" t="s">
        <v>106</v>
      </c>
      <c r="D19" s="209">
        <v>7368920.3</v>
      </c>
      <c r="E19" s="206">
        <f>D19/10000</f>
        <v>736.89203</v>
      </c>
    </row>
    <row r="20" s="40" customFormat="1" ht="17.25" customHeight="1" spans="1:5">
      <c r="A20" s="203"/>
      <c r="B20" s="189"/>
      <c r="C20" s="204" t="s">
        <v>107</v>
      </c>
      <c r="D20" s="207"/>
      <c r="E20" s="205"/>
    </row>
    <row r="21" s="40" customFormat="1" ht="17.25" customHeight="1" spans="1:5">
      <c r="A21" s="203"/>
      <c r="B21" s="189"/>
      <c r="C21" s="204" t="s">
        <v>108</v>
      </c>
      <c r="D21" s="207"/>
      <c r="E21" s="205"/>
    </row>
    <row r="22" s="40" customFormat="1" ht="17.25" customHeight="1" spans="1:5">
      <c r="A22" s="203"/>
      <c r="B22" s="189"/>
      <c r="C22" s="204" t="s">
        <v>109</v>
      </c>
      <c r="D22" s="207"/>
      <c r="E22" s="205"/>
    </row>
    <row r="23" s="40" customFormat="1" ht="17.25" customHeight="1" spans="1:5">
      <c r="A23" s="203"/>
      <c r="B23" s="189"/>
      <c r="C23" s="204" t="s">
        <v>110</v>
      </c>
      <c r="D23" s="207"/>
      <c r="E23" s="205"/>
    </row>
    <row r="24" s="40" customFormat="1" ht="17.25" customHeight="1" spans="1:5">
      <c r="A24" s="203"/>
      <c r="B24" s="189"/>
      <c r="C24" s="204" t="s">
        <v>111</v>
      </c>
      <c r="D24" s="207"/>
      <c r="E24" s="205"/>
    </row>
    <row r="25" s="40" customFormat="1" ht="17.25" customHeight="1" spans="1:5">
      <c r="A25" s="203"/>
      <c r="B25" s="189"/>
      <c r="C25" s="204" t="s">
        <v>112</v>
      </c>
      <c r="D25" s="207"/>
      <c r="E25" s="205"/>
    </row>
    <row r="26" s="40" customFormat="1" ht="17.25" customHeight="1" spans="1:5">
      <c r="A26" s="203"/>
      <c r="B26" s="189"/>
      <c r="C26" s="204" t="s">
        <v>113</v>
      </c>
      <c r="D26" s="40">
        <v>1175278.56</v>
      </c>
      <c r="E26" s="205">
        <f>D26/10000</f>
        <v>117.527856</v>
      </c>
    </row>
    <row r="27" s="40" customFormat="1" ht="17.25" customHeight="1" spans="1:4">
      <c r="A27" s="203"/>
      <c r="B27" s="189"/>
      <c r="C27" s="204" t="s">
        <v>114</v>
      </c>
      <c r="D27" s="207"/>
    </row>
    <row r="28" s="40" customFormat="1" ht="17.25" customHeight="1" spans="1:4">
      <c r="A28" s="203"/>
      <c r="B28" s="189"/>
      <c r="C28" s="204" t="s">
        <v>115</v>
      </c>
      <c r="D28" s="207"/>
    </row>
    <row r="29" ht="17.25" customHeight="1" spans="1:4">
      <c r="A29" s="61"/>
      <c r="B29" s="189"/>
      <c r="C29" s="204" t="s">
        <v>116</v>
      </c>
      <c r="D29" s="207" t="s">
        <v>71</v>
      </c>
    </row>
    <row r="30" ht="17.25" customHeight="1" spans="1:4">
      <c r="A30" s="61"/>
      <c r="B30" s="207"/>
      <c r="C30" s="208" t="s">
        <v>117</v>
      </c>
      <c r="D30" s="189"/>
    </row>
    <row r="31" customHeight="1" spans="1:4">
      <c r="A31" s="210"/>
      <c r="B31" s="209"/>
      <c r="C31" s="208" t="s">
        <v>118</v>
      </c>
      <c r="D31" s="209"/>
    </row>
    <row r="32" ht="17.25" customHeight="1" spans="1:4">
      <c r="A32" s="211" t="s">
        <v>119</v>
      </c>
      <c r="B32" s="189">
        <v>19786509.44</v>
      </c>
      <c r="C32" s="210" t="s">
        <v>50</v>
      </c>
      <c r="D32" s="189">
        <v>19786509.44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0"/>
  <sheetViews>
    <sheetView workbookViewId="0">
      <selection activeCell="F37" sqref="F37"/>
    </sheetView>
  </sheetViews>
  <sheetFormatPr defaultColWidth="9.14285714285714" defaultRowHeight="14.25" customHeight="1" outlineLevelCol="6"/>
  <cols>
    <col min="1" max="1" width="20.1428571428571" style="117" customWidth="1"/>
    <col min="2" max="2" width="44" style="117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45"/>
      <c r="F1" s="65"/>
      <c r="G1" s="41" t="s">
        <v>120</v>
      </c>
    </row>
    <row r="2" ht="39" customHeight="1" spans="1:7">
      <c r="A2" s="123" t="s">
        <v>121</v>
      </c>
      <c r="B2" s="123"/>
      <c r="C2" s="123"/>
      <c r="D2" s="123"/>
      <c r="E2" s="123"/>
      <c r="F2" s="123"/>
      <c r="G2" s="123"/>
    </row>
    <row r="3" ht="18" customHeight="1" spans="1:7">
      <c r="A3" s="6" t="s">
        <v>3</v>
      </c>
      <c r="F3" s="120"/>
      <c r="G3" s="116" t="s">
        <v>4</v>
      </c>
    </row>
    <row r="4" ht="20.25" customHeight="1" spans="1:7">
      <c r="A4" s="192" t="s">
        <v>122</v>
      </c>
      <c r="B4" s="193"/>
      <c r="C4" s="124" t="s">
        <v>56</v>
      </c>
      <c r="D4" s="160" t="s">
        <v>77</v>
      </c>
      <c r="E4" s="13"/>
      <c r="F4" s="14"/>
      <c r="G4" s="152" t="s">
        <v>78</v>
      </c>
    </row>
    <row r="5" ht="20.25" customHeight="1" spans="1:7">
      <c r="A5" s="194" t="s">
        <v>74</v>
      </c>
      <c r="B5" s="194" t="s">
        <v>75</v>
      </c>
      <c r="C5" s="20"/>
      <c r="D5" s="74" t="s">
        <v>58</v>
      </c>
      <c r="E5" s="74" t="s">
        <v>123</v>
      </c>
      <c r="F5" s="74" t="s">
        <v>124</v>
      </c>
      <c r="G5" s="88"/>
    </row>
    <row r="6" ht="13.5" customHeight="1" spans="1:7">
      <c r="A6" s="194" t="s">
        <v>125</v>
      </c>
      <c r="B6" s="194" t="s">
        <v>126</v>
      </c>
      <c r="C6" s="194" t="s">
        <v>127</v>
      </c>
      <c r="D6" s="74"/>
      <c r="E6" s="194" t="s">
        <v>128</v>
      </c>
      <c r="F6" s="194" t="s">
        <v>129</v>
      </c>
      <c r="G6" s="194" t="s">
        <v>130</v>
      </c>
    </row>
    <row r="7" ht="13.5" customHeight="1" spans="1:7">
      <c r="A7" s="162" t="s">
        <v>131</v>
      </c>
      <c r="B7" s="162" t="s">
        <v>132</v>
      </c>
      <c r="C7" s="195">
        <f>C8+C10+C12+C14</f>
        <v>7674857.44</v>
      </c>
      <c r="D7" s="195">
        <f>D8+D10+D12+D14</f>
        <v>6774857.44</v>
      </c>
      <c r="E7" s="195">
        <f>E8+E10+E12+E14</f>
        <v>5895098.88</v>
      </c>
      <c r="F7" s="195">
        <f>F8+F10+F12+F14</f>
        <v>879758.56</v>
      </c>
      <c r="G7" s="195">
        <f>G8+G10+G12+G14</f>
        <v>900000</v>
      </c>
    </row>
    <row r="8" ht="13.5" customHeight="1" spans="1:7">
      <c r="A8" s="162" t="s">
        <v>133</v>
      </c>
      <c r="B8" s="162" t="s">
        <v>134</v>
      </c>
      <c r="C8" s="195">
        <v>50000</v>
      </c>
      <c r="D8" s="195"/>
      <c r="E8" s="195"/>
      <c r="F8" s="195"/>
      <c r="G8" s="195">
        <v>50000</v>
      </c>
    </row>
    <row r="9" ht="13.5" customHeight="1" spans="1:7">
      <c r="A9" s="162" t="s">
        <v>135</v>
      </c>
      <c r="B9" s="162" t="s">
        <v>136</v>
      </c>
      <c r="C9" s="195">
        <v>50000</v>
      </c>
      <c r="D9" s="195"/>
      <c r="E9" s="195"/>
      <c r="F9" s="195"/>
      <c r="G9" s="195">
        <v>50000</v>
      </c>
    </row>
    <row r="10" ht="13.5" customHeight="1" spans="1:7">
      <c r="A10" s="162" t="s">
        <v>137</v>
      </c>
      <c r="B10" s="162" t="s">
        <v>138</v>
      </c>
      <c r="C10" s="195">
        <v>7044407.68</v>
      </c>
      <c r="D10" s="195">
        <v>6194407.68</v>
      </c>
      <c r="E10" s="195">
        <v>5573202.88</v>
      </c>
      <c r="F10" s="195">
        <v>621204.8</v>
      </c>
      <c r="G10" s="195">
        <v>850000</v>
      </c>
    </row>
    <row r="11" ht="13.5" customHeight="1" spans="1:7">
      <c r="A11" s="162" t="s">
        <v>139</v>
      </c>
      <c r="B11" s="162" t="s">
        <v>140</v>
      </c>
      <c r="C11" s="195">
        <v>7044407.68</v>
      </c>
      <c r="D11" s="195">
        <v>6194407.68</v>
      </c>
      <c r="E11" s="195">
        <v>5573202.88</v>
      </c>
      <c r="F11" s="195">
        <v>621204.8</v>
      </c>
      <c r="G11" s="195">
        <v>850000</v>
      </c>
    </row>
    <row r="12" ht="13.5" customHeight="1" spans="1:7">
      <c r="A12" s="162" t="s">
        <v>141</v>
      </c>
      <c r="B12" s="162" t="s">
        <v>142</v>
      </c>
      <c r="C12" s="195">
        <v>355449.76</v>
      </c>
      <c r="D12" s="195">
        <v>355449.76</v>
      </c>
      <c r="E12" s="195">
        <v>321896</v>
      </c>
      <c r="F12" s="195">
        <v>33553.76</v>
      </c>
      <c r="G12" s="195"/>
    </row>
    <row r="13" ht="13.5" customHeight="1" spans="1:7">
      <c r="A13" s="162" t="s">
        <v>143</v>
      </c>
      <c r="B13" s="162" t="s">
        <v>140</v>
      </c>
      <c r="C13" s="195">
        <v>355449.76</v>
      </c>
      <c r="D13" s="195">
        <v>355449.76</v>
      </c>
      <c r="E13" s="195">
        <v>321896</v>
      </c>
      <c r="F13" s="195">
        <v>33553.76</v>
      </c>
      <c r="G13" s="195"/>
    </row>
    <row r="14" ht="13.5" customHeight="1" spans="1:7">
      <c r="A14" s="162" t="s">
        <v>144</v>
      </c>
      <c r="B14" s="162" t="s">
        <v>145</v>
      </c>
      <c r="C14" s="195">
        <v>225000</v>
      </c>
      <c r="D14" s="195">
        <v>225000</v>
      </c>
      <c r="E14" s="195"/>
      <c r="F14" s="195">
        <v>225000</v>
      </c>
      <c r="G14" s="195"/>
    </row>
    <row r="15" ht="13.5" customHeight="1" spans="1:7">
      <c r="A15" s="162" t="s">
        <v>146</v>
      </c>
      <c r="B15" s="162" t="s">
        <v>140</v>
      </c>
      <c r="C15" s="195">
        <v>225000</v>
      </c>
      <c r="D15" s="195">
        <v>225000</v>
      </c>
      <c r="E15" s="195"/>
      <c r="F15" s="195">
        <v>225000</v>
      </c>
      <c r="G15" s="195"/>
    </row>
    <row r="16" ht="13.5" customHeight="1" spans="1:7">
      <c r="A16" s="162" t="s">
        <v>147</v>
      </c>
      <c r="B16" s="162" t="s">
        <v>148</v>
      </c>
      <c r="C16" s="195">
        <v>373848.71</v>
      </c>
      <c r="D16" s="195">
        <v>373848.71</v>
      </c>
      <c r="E16" s="195">
        <v>362640.59</v>
      </c>
      <c r="F16" s="195">
        <v>11208.12</v>
      </c>
      <c r="G16" s="195"/>
    </row>
    <row r="17" ht="13.5" customHeight="1" spans="1:7">
      <c r="A17" s="162" t="s">
        <v>149</v>
      </c>
      <c r="B17" s="162" t="s">
        <v>150</v>
      </c>
      <c r="C17" s="195">
        <v>373848.71</v>
      </c>
      <c r="D17" s="195">
        <v>373848.71</v>
      </c>
      <c r="E17" s="195">
        <v>362640.59</v>
      </c>
      <c r="F17" s="195">
        <v>11208.12</v>
      </c>
      <c r="G17" s="195"/>
    </row>
    <row r="18" ht="13.5" customHeight="1" spans="1:7">
      <c r="A18" s="162" t="s">
        <v>151</v>
      </c>
      <c r="B18" s="162" t="s">
        <v>152</v>
      </c>
      <c r="C18" s="195">
        <v>373848.71</v>
      </c>
      <c r="D18" s="195">
        <v>373848.71</v>
      </c>
      <c r="E18" s="195">
        <v>362640.59</v>
      </c>
      <c r="F18" s="195">
        <v>11208.12</v>
      </c>
      <c r="G18" s="195"/>
    </row>
    <row r="19" ht="13.5" customHeight="1" spans="1:7">
      <c r="A19" s="162" t="s">
        <v>153</v>
      </c>
      <c r="B19" s="162" t="s">
        <v>154</v>
      </c>
      <c r="C19" s="195">
        <f>C20+C23</f>
        <v>1538657.28</v>
      </c>
      <c r="D19" s="195">
        <f>D20+D23</f>
        <v>1538657.28</v>
      </c>
      <c r="E19" s="195">
        <f>E20+E23</f>
        <v>1530557.28</v>
      </c>
      <c r="F19" s="195">
        <f>F20+F23</f>
        <v>8100</v>
      </c>
      <c r="G19" s="195"/>
    </row>
    <row r="20" ht="13.5" customHeight="1" spans="1:7">
      <c r="A20" s="162" t="s">
        <v>155</v>
      </c>
      <c r="B20" s="162" t="s">
        <v>156</v>
      </c>
      <c r="C20" s="195">
        <f>C21+C22</f>
        <v>1465205.28</v>
      </c>
      <c r="D20" s="195">
        <f>D21+D22</f>
        <v>1465205.28</v>
      </c>
      <c r="E20" s="195">
        <f>E21+E22</f>
        <v>1457105.28</v>
      </c>
      <c r="F20" s="195">
        <f>F21+F22</f>
        <v>8100</v>
      </c>
      <c r="G20" s="195"/>
    </row>
    <row r="21" ht="13.5" customHeight="1" spans="1:7">
      <c r="A21" s="162" t="s">
        <v>157</v>
      </c>
      <c r="B21" s="162" t="s">
        <v>158</v>
      </c>
      <c r="C21" s="195">
        <v>1457105.28</v>
      </c>
      <c r="D21" s="195">
        <v>1457105.28</v>
      </c>
      <c r="E21" s="195">
        <f>'[1]一般公共预算支出预算表02-2'!$C$12+'[2]一般公共预算支出预算表02-2'!$C$12+'[3]一般公共预算支出预算表02-2'!$C$12+'[4]一般公共预算支出预算表02-2'!$C$16+'[5]部门支出预算表01-3'!$C$8+'[6]部门支出预算表01-3'!$C$7+'[7]部门支出预算表01-3'!$C$7+'[8]部门支出预算表01-3'!$C$7+'[9]部门支出预算表01-3'!$C$7</f>
        <v>1457105.28</v>
      </c>
      <c r="F21" s="195"/>
      <c r="G21" s="195"/>
    </row>
    <row r="22" ht="13.5" customHeight="1" spans="1:7">
      <c r="A22" s="162" t="s">
        <v>159</v>
      </c>
      <c r="B22" s="162" t="s">
        <v>160</v>
      </c>
      <c r="C22" s="195">
        <v>8100</v>
      </c>
      <c r="D22" s="195">
        <v>8100</v>
      </c>
      <c r="E22" s="195"/>
      <c r="F22" s="195">
        <v>8100</v>
      </c>
      <c r="G22" s="195"/>
    </row>
    <row r="23" ht="13.5" customHeight="1" spans="1:7">
      <c r="A23" s="162" t="s">
        <v>161</v>
      </c>
      <c r="B23" s="162" t="s">
        <v>162</v>
      </c>
      <c r="C23" s="195">
        <v>73452</v>
      </c>
      <c r="D23" s="195">
        <v>73452</v>
      </c>
      <c r="E23" s="195">
        <v>73452</v>
      </c>
      <c r="F23" s="195"/>
      <c r="G23" s="195"/>
    </row>
    <row r="24" ht="13.5" customHeight="1" spans="1:7">
      <c r="A24" s="162" t="s">
        <v>163</v>
      </c>
      <c r="B24" s="162" t="s">
        <v>164</v>
      </c>
      <c r="C24" s="195">
        <v>73452</v>
      </c>
      <c r="D24" s="195">
        <v>73452</v>
      </c>
      <c r="E24" s="195">
        <v>73452</v>
      </c>
      <c r="F24" s="195"/>
      <c r="G24" s="195"/>
    </row>
    <row r="25" s="191" customFormat="1" ht="13.5" customHeight="1" spans="1:7">
      <c r="A25" s="196" t="s">
        <v>165</v>
      </c>
      <c r="B25" s="196" t="s">
        <v>166</v>
      </c>
      <c r="C25" s="197">
        <f>C26+C33+C28</f>
        <v>1654947.15</v>
      </c>
      <c r="D25" s="197">
        <f>D26+D33+D28</f>
        <v>1654947.15</v>
      </c>
      <c r="E25" s="197">
        <f>E26+E33+E28</f>
        <v>1643896.23</v>
      </c>
      <c r="F25" s="197">
        <f>F26+F33+F28</f>
        <v>11050.92</v>
      </c>
      <c r="G25" s="197"/>
    </row>
    <row r="26" s="191" customFormat="1" ht="13.5" customHeight="1" spans="1:7">
      <c r="A26" s="196" t="s">
        <v>167</v>
      </c>
      <c r="B26" s="196" t="s">
        <v>168</v>
      </c>
      <c r="C26" s="197">
        <v>534573.8</v>
      </c>
      <c r="D26" s="197">
        <v>534573.8</v>
      </c>
      <c r="E26" s="197">
        <v>523522.88</v>
      </c>
      <c r="F26" s="197">
        <v>11050.92</v>
      </c>
      <c r="G26" s="197"/>
    </row>
    <row r="27" s="191" customFormat="1" ht="13.5" customHeight="1" spans="1:7">
      <c r="A27" s="196" t="s">
        <v>169</v>
      </c>
      <c r="B27" s="196" t="s">
        <v>140</v>
      </c>
      <c r="C27" s="197">
        <v>534573.8</v>
      </c>
      <c r="D27" s="197">
        <v>534573.8</v>
      </c>
      <c r="E27" s="197">
        <v>523522.88</v>
      </c>
      <c r="F27" s="197">
        <v>11050.92</v>
      </c>
      <c r="G27" s="197"/>
    </row>
    <row r="28" s="191" customFormat="1" ht="13.5" customHeight="1" spans="1:7">
      <c r="A28" s="196" t="s">
        <v>170</v>
      </c>
      <c r="B28" s="196" t="s">
        <v>171</v>
      </c>
      <c r="C28" s="197">
        <f>C29+C30+C31+C32</f>
        <v>1058373.35</v>
      </c>
      <c r="D28" s="197">
        <f>D29+D30+D31+D32</f>
        <v>1058373.35</v>
      </c>
      <c r="E28" s="197">
        <f>E29+E30+E31+E32</f>
        <v>1058373.35</v>
      </c>
      <c r="F28" s="197"/>
      <c r="G28" s="197"/>
    </row>
    <row r="29" s="191" customFormat="1" ht="13.5" customHeight="1" spans="1:7">
      <c r="A29" s="196" t="s">
        <v>172</v>
      </c>
      <c r="B29" s="196" t="s">
        <v>173</v>
      </c>
      <c r="C29" s="197">
        <f>20901.6+12086.1+96075.9+243621</f>
        <v>372684.6</v>
      </c>
      <c r="D29" s="197">
        <v>372684.6</v>
      </c>
      <c r="E29" s="197">
        <v>372684.6</v>
      </c>
      <c r="F29" s="197"/>
      <c r="G29" s="197"/>
    </row>
    <row r="30" s="191" customFormat="1" ht="13.5" customHeight="1" spans="1:7">
      <c r="A30" s="196" t="s">
        <v>174</v>
      </c>
      <c r="B30" s="196" t="s">
        <v>175</v>
      </c>
      <c r="C30" s="197">
        <f>21499.2+197014.5+9862.2+32355.9+39727.8</f>
        <v>300459.6</v>
      </c>
      <c r="D30" s="197">
        <v>300459.6</v>
      </c>
      <c r="E30" s="197">
        <v>300459.6</v>
      </c>
      <c r="F30" s="197"/>
      <c r="G30" s="197"/>
    </row>
    <row r="31" s="191" customFormat="1" ht="13.5" customHeight="1" spans="1:7">
      <c r="A31" s="196" t="s">
        <v>176</v>
      </c>
      <c r="B31" s="196" t="s">
        <v>177</v>
      </c>
      <c r="C31" s="197">
        <f>11147.52+6445.92+51240.48+129931.2+11466.24+105074.4+5259.84+17256.48+21188.16</f>
        <v>359010.24</v>
      </c>
      <c r="D31" s="197">
        <f>11147.52+6445.92+51240.48+129931.2+11466.24+105074.4+5259.84+17256.48+21188.16</f>
        <v>359010.24</v>
      </c>
      <c r="E31" s="197">
        <f>11147.52+6445.92+51240.48+129931.2+11466.24+105074.4+5259.84+17256.48+21188.16</f>
        <v>359010.24</v>
      </c>
      <c r="F31" s="197"/>
      <c r="G31" s="197"/>
    </row>
    <row r="32" s="191" customFormat="1" ht="13.5" customHeight="1" spans="1:7">
      <c r="A32" s="196" t="s">
        <v>178</v>
      </c>
      <c r="B32" s="196" t="s">
        <v>179</v>
      </c>
      <c r="C32" s="197">
        <f>836.1+440.57+3498.48+9657.35+844.11+7621.11+409.85+1268.1+1643.24</f>
        <v>26218.91</v>
      </c>
      <c r="D32" s="197">
        <f>836.1+440.57+3498.48+9657.35+844.11+7621.11+409.85+1268.1+1643.24</f>
        <v>26218.91</v>
      </c>
      <c r="E32" s="197">
        <f>836.1+440.57+3498.48+9657.35+844.11+7621.11+409.85+1268.1+1643.24</f>
        <v>26218.91</v>
      </c>
      <c r="F32" s="197"/>
      <c r="G32" s="197"/>
    </row>
    <row r="33" s="191" customFormat="1" ht="13.5" customHeight="1" spans="1:7">
      <c r="A33" s="196" t="s">
        <v>180</v>
      </c>
      <c r="B33" s="196" t="s">
        <v>181</v>
      </c>
      <c r="C33" s="197">
        <v>62000</v>
      </c>
      <c r="D33" s="197">
        <v>62000</v>
      </c>
      <c r="E33" s="197">
        <v>62000</v>
      </c>
      <c r="F33" s="197"/>
      <c r="G33" s="197"/>
    </row>
    <row r="34" s="191" customFormat="1" ht="13.5" customHeight="1" spans="1:7">
      <c r="A34" s="196" t="s">
        <v>182</v>
      </c>
      <c r="B34" s="196" t="s">
        <v>183</v>
      </c>
      <c r="C34" s="197">
        <v>62000</v>
      </c>
      <c r="D34" s="197">
        <v>62000</v>
      </c>
      <c r="E34" s="197">
        <v>62000</v>
      </c>
      <c r="F34" s="197"/>
      <c r="G34" s="197"/>
    </row>
    <row r="35" ht="13.5" customHeight="1" spans="1:7">
      <c r="A35" s="162" t="s">
        <v>184</v>
      </c>
      <c r="B35" s="162" t="s">
        <v>185</v>
      </c>
      <c r="C35" s="195">
        <f>C36+C38+C40+C42</f>
        <v>7368920.3</v>
      </c>
      <c r="D35" s="195">
        <f>D36+D38+D40+D42</f>
        <v>7368920.3</v>
      </c>
      <c r="E35" s="195">
        <f>E36+E38+E40+E42</f>
        <v>6111313.42</v>
      </c>
      <c r="F35" s="195">
        <f>F36+F38+F40+F42</f>
        <v>1257606.88</v>
      </c>
      <c r="G35" s="195"/>
    </row>
    <row r="36" ht="13.5" customHeight="1" spans="1:7">
      <c r="A36" s="162" t="s">
        <v>186</v>
      </c>
      <c r="B36" s="162" t="s">
        <v>187</v>
      </c>
      <c r="C36" s="195">
        <v>3331196.4</v>
      </c>
      <c r="D36" s="195">
        <v>3331196.4</v>
      </c>
      <c r="E36" s="195">
        <v>3249901.02</v>
      </c>
      <c r="F36" s="195">
        <v>81295.38</v>
      </c>
      <c r="G36" s="195"/>
    </row>
    <row r="37" ht="13.5" customHeight="1" spans="1:7">
      <c r="A37" s="162" t="s">
        <v>188</v>
      </c>
      <c r="B37" s="162" t="s">
        <v>189</v>
      </c>
      <c r="C37" s="195">
        <v>3331196.4</v>
      </c>
      <c r="D37" s="195">
        <v>3331196.4</v>
      </c>
      <c r="E37" s="195">
        <v>3249901.02</v>
      </c>
      <c r="F37" s="195">
        <v>81295.38</v>
      </c>
      <c r="G37" s="195"/>
    </row>
    <row r="38" ht="13.5" customHeight="1" spans="1:7">
      <c r="A38" s="162" t="s">
        <v>190</v>
      </c>
      <c r="B38" s="162" t="s">
        <v>191</v>
      </c>
      <c r="C38" s="195">
        <v>701290.01</v>
      </c>
      <c r="D38" s="195">
        <v>701290.01</v>
      </c>
      <c r="E38" s="195">
        <v>679745.93</v>
      </c>
      <c r="F38" s="195">
        <v>21544.08</v>
      </c>
      <c r="G38" s="195"/>
    </row>
    <row r="39" ht="13.5" customHeight="1" spans="1:7">
      <c r="A39" s="162" t="s">
        <v>192</v>
      </c>
      <c r="B39" s="162" t="s">
        <v>193</v>
      </c>
      <c r="C39" s="195">
        <v>701290.01</v>
      </c>
      <c r="D39" s="195">
        <v>701290.01</v>
      </c>
      <c r="E39" s="195">
        <v>679745.93</v>
      </c>
      <c r="F39" s="195">
        <v>21544.08</v>
      </c>
      <c r="G39" s="195"/>
    </row>
    <row r="40" ht="13.5" customHeight="1" spans="1:7">
      <c r="A40" s="162" t="s">
        <v>194</v>
      </c>
      <c r="B40" s="162" t="s">
        <v>195</v>
      </c>
      <c r="C40" s="195">
        <v>174333.89</v>
      </c>
      <c r="D40" s="195">
        <v>174333.89</v>
      </c>
      <c r="E40" s="195">
        <v>168966.47</v>
      </c>
      <c r="F40" s="195">
        <v>5367.42</v>
      </c>
      <c r="G40" s="195"/>
    </row>
    <row r="41" ht="13.5" customHeight="1" spans="1:7">
      <c r="A41" s="162" t="s">
        <v>196</v>
      </c>
      <c r="B41" s="162" t="s">
        <v>197</v>
      </c>
      <c r="C41" s="195">
        <v>174333.89</v>
      </c>
      <c r="D41" s="195">
        <v>174333.89</v>
      </c>
      <c r="E41" s="195">
        <v>168966.47</v>
      </c>
      <c r="F41" s="195">
        <v>5367.42</v>
      </c>
      <c r="G41" s="195"/>
    </row>
    <row r="42" ht="13.5" customHeight="1" spans="1:7">
      <c r="A42" s="162" t="s">
        <v>198</v>
      </c>
      <c r="B42" s="162" t="s">
        <v>199</v>
      </c>
      <c r="C42" s="195">
        <v>3162100</v>
      </c>
      <c r="D42" s="195">
        <v>3162100</v>
      </c>
      <c r="E42" s="195">
        <v>2012700</v>
      </c>
      <c r="F42" s="195">
        <v>1149400</v>
      </c>
      <c r="G42" s="195"/>
    </row>
    <row r="43" ht="13.5" customHeight="1" spans="1:7">
      <c r="A43" s="162" t="s">
        <v>200</v>
      </c>
      <c r="B43" s="162" t="s">
        <v>201</v>
      </c>
      <c r="C43" s="195">
        <v>3162100</v>
      </c>
      <c r="D43" s="195">
        <v>3162100</v>
      </c>
      <c r="E43" s="195">
        <v>2012700</v>
      </c>
      <c r="F43" s="195">
        <v>1149400</v>
      </c>
      <c r="G43" s="195"/>
    </row>
    <row r="44" ht="13.5" customHeight="1" spans="1:7">
      <c r="A44" s="162" t="s">
        <v>202</v>
      </c>
      <c r="B44" s="162" t="s">
        <v>203</v>
      </c>
      <c r="C44" s="195">
        <v>1175278.56</v>
      </c>
      <c r="D44" s="195">
        <v>1175278.56</v>
      </c>
      <c r="E44" s="195">
        <v>1175278.56</v>
      </c>
      <c r="F44" s="195"/>
      <c r="G44" s="195"/>
    </row>
    <row r="45" ht="13.5" customHeight="1" spans="1:7">
      <c r="A45" s="162" t="s">
        <v>204</v>
      </c>
      <c r="B45" s="162" t="s">
        <v>205</v>
      </c>
      <c r="C45" s="195">
        <v>1175278.56</v>
      </c>
      <c r="D45" s="195">
        <v>1175278.56</v>
      </c>
      <c r="E45" s="195">
        <v>1175278.56</v>
      </c>
      <c r="F45" s="195"/>
      <c r="G45" s="195"/>
    </row>
    <row r="46" ht="13.5" customHeight="1" spans="1:7">
      <c r="A46" s="162" t="s">
        <v>206</v>
      </c>
      <c r="B46" s="162" t="s">
        <v>207</v>
      </c>
      <c r="C46" s="195">
        <f>36731.52+21068.28+167462.88+427798.2+37693.68+341701.56+17381.52+55452.36+69988.56</f>
        <v>1175278.56</v>
      </c>
      <c r="D46" s="195">
        <v>1175278.56</v>
      </c>
      <c r="E46" s="195">
        <v>1175278.56</v>
      </c>
      <c r="F46" s="195"/>
      <c r="G46" s="195"/>
    </row>
    <row r="47" ht="13.5" customHeight="1" spans="1:7">
      <c r="A47" s="194"/>
      <c r="B47" s="194"/>
      <c r="C47" s="195"/>
      <c r="D47" s="195"/>
      <c r="E47" s="195"/>
      <c r="F47" s="195"/>
      <c r="G47" s="195"/>
    </row>
    <row r="48" ht="13.5" customHeight="1" spans="1:7">
      <c r="A48" s="194"/>
      <c r="B48" s="194"/>
      <c r="C48" s="195"/>
      <c r="D48" s="195"/>
      <c r="E48" s="195"/>
      <c r="F48" s="195"/>
      <c r="G48" s="195"/>
    </row>
    <row r="49" ht="18" customHeight="1" spans="1:7">
      <c r="A49" s="33" t="s">
        <v>71</v>
      </c>
      <c r="B49" s="33" t="s">
        <v>71</v>
      </c>
      <c r="C49" s="195" t="s">
        <v>71</v>
      </c>
      <c r="D49" s="195" t="s">
        <v>71</v>
      </c>
      <c r="E49" s="195" t="s">
        <v>71</v>
      </c>
      <c r="F49" s="195" t="s">
        <v>71</v>
      </c>
      <c r="G49" s="195" t="s">
        <v>71</v>
      </c>
    </row>
    <row r="50" ht="18" customHeight="1" spans="1:7">
      <c r="A50" s="198" t="s">
        <v>85</v>
      </c>
      <c r="B50" s="199" t="s">
        <v>85</v>
      </c>
      <c r="C50" s="195">
        <f>C7+C16+C19+C25+C35+C44</f>
        <v>19786509.44</v>
      </c>
      <c r="D50" s="195">
        <f>D7+D16+D19+D25+D35+D44</f>
        <v>18886509.44</v>
      </c>
      <c r="E50" s="195">
        <f>E7+E16+E19+E25+E35+E44</f>
        <v>16718784.96</v>
      </c>
      <c r="F50" s="195">
        <f>F7+F16+F19+F25+F35+F44</f>
        <v>2167724.48</v>
      </c>
      <c r="G50" s="195">
        <f>G7</f>
        <v>900000</v>
      </c>
    </row>
  </sheetData>
  <mergeCells count="7">
    <mergeCell ref="A2:G2"/>
    <mergeCell ref="A3:E3"/>
    <mergeCell ref="A4:B4"/>
    <mergeCell ref="D4:F4"/>
    <mergeCell ref="A50:B5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B21" sqref="B21"/>
    </sheetView>
  </sheetViews>
  <sheetFormatPr defaultColWidth="9.14285714285714" defaultRowHeight="14.25" customHeight="1" outlineLevelRow="6" outlineLevelCol="5"/>
  <cols>
    <col min="1" max="2" width="27.4285714285714" style="181" customWidth="1"/>
    <col min="3" max="3" width="17.2857142857143" style="182" customWidth="1"/>
    <col min="4" max="5" width="26.2857142857143" style="183" customWidth="1"/>
    <col min="6" max="6" width="18.7142857142857" style="183" customWidth="1"/>
    <col min="7" max="7" width="9.14285714285714" style="1" customWidth="1"/>
    <col min="8" max="16384" width="9.14285714285714" style="1"/>
  </cols>
  <sheetData>
    <row r="1" s="1" customFormat="1" customHeight="1" spans="1:6">
      <c r="A1" s="184"/>
      <c r="B1" s="184"/>
      <c r="C1" s="69"/>
      <c r="F1" s="185" t="s">
        <v>208</v>
      </c>
    </row>
    <row r="2" ht="25.5" customHeight="1" spans="1:6">
      <c r="A2" s="186" t="s">
        <v>209</v>
      </c>
      <c r="B2" s="186"/>
      <c r="C2" s="186"/>
      <c r="D2" s="186"/>
      <c r="E2" s="186"/>
      <c r="F2" s="186"/>
    </row>
    <row r="3" s="1" customFormat="1" ht="15.75" customHeight="1" spans="1:6">
      <c r="A3" s="6" t="s">
        <v>3</v>
      </c>
      <c r="B3" s="184"/>
      <c r="C3" s="69"/>
      <c r="F3" s="185" t="s">
        <v>210</v>
      </c>
    </row>
    <row r="4" s="180" customFormat="1" ht="19.5" customHeight="1" spans="1:6">
      <c r="A4" s="11" t="s">
        <v>211</v>
      </c>
      <c r="B4" s="17" t="s">
        <v>212</v>
      </c>
      <c r="C4" s="12" t="s">
        <v>213</v>
      </c>
      <c r="D4" s="13"/>
      <c r="E4" s="14"/>
      <c r="F4" s="17" t="s">
        <v>214</v>
      </c>
    </row>
    <row r="5" s="180" customFormat="1" ht="19.5" customHeight="1" spans="1:6">
      <c r="A5" s="19"/>
      <c r="B5" s="20"/>
      <c r="C5" s="74" t="s">
        <v>58</v>
      </c>
      <c r="D5" s="74" t="s">
        <v>215</v>
      </c>
      <c r="E5" s="74" t="s">
        <v>216</v>
      </c>
      <c r="F5" s="20"/>
    </row>
    <row r="6" s="180" customFormat="1" ht="18.75" customHeight="1" spans="1:6">
      <c r="A6" s="187">
        <v>1</v>
      </c>
      <c r="B6" s="187">
        <v>2</v>
      </c>
      <c r="C6" s="188">
        <v>3</v>
      </c>
      <c r="D6" s="187">
        <v>4</v>
      </c>
      <c r="E6" s="187">
        <v>5</v>
      </c>
      <c r="F6" s="187">
        <v>6</v>
      </c>
    </row>
    <row r="7" ht="18.75" customHeight="1" spans="1:6">
      <c r="A7" s="189">
        <v>65500</v>
      </c>
      <c r="B7" s="189"/>
      <c r="C7" s="190">
        <v>60000</v>
      </c>
      <c r="D7" s="189"/>
      <c r="E7" s="189">
        <v>60000</v>
      </c>
      <c r="F7" s="189">
        <v>5500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14"/>
  <sheetViews>
    <sheetView workbookViewId="0">
      <selection activeCell="F321" sqref="F321"/>
    </sheetView>
  </sheetViews>
  <sheetFormatPr defaultColWidth="9.14285714285714" defaultRowHeight="14.25" customHeight="1"/>
  <cols>
    <col min="1" max="1" width="26.8571428571429" style="1" customWidth="1"/>
    <col min="2" max="2" width="16" style="1" customWidth="1"/>
    <col min="3" max="3" width="26.5714285714286" style="1" customWidth="1"/>
    <col min="4" max="5" width="16" style="1" customWidth="1"/>
    <col min="6" max="6" width="8.14285714285714" style="1" customWidth="1"/>
    <col min="7" max="7" width="16" style="1" customWidth="1"/>
    <col min="8" max="8" width="10.7142857142857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57"/>
      <c r="D1" s="158"/>
      <c r="E1" s="158"/>
      <c r="F1" s="158"/>
      <c r="G1" s="158"/>
      <c r="H1" s="79"/>
      <c r="I1" s="79"/>
      <c r="J1" s="3"/>
      <c r="K1" s="79"/>
      <c r="L1" s="79"/>
      <c r="M1" s="79"/>
      <c r="N1" s="79"/>
      <c r="O1" s="3"/>
      <c r="P1" s="3"/>
      <c r="Q1" s="3"/>
      <c r="R1" s="79"/>
      <c r="V1" s="157"/>
      <c r="X1" s="41"/>
      <c r="Y1" s="64" t="s">
        <v>217</v>
      </c>
    </row>
    <row r="2" ht="27.75" customHeight="1" spans="1:25">
      <c r="A2" s="57" t="s">
        <v>218</v>
      </c>
      <c r="B2" s="57"/>
      <c r="C2" s="57"/>
      <c r="D2" s="57"/>
      <c r="E2" s="57"/>
      <c r="F2" s="57"/>
      <c r="G2" s="57"/>
      <c r="H2" s="57"/>
      <c r="I2" s="57"/>
      <c r="J2" s="5"/>
      <c r="K2" s="57"/>
      <c r="L2" s="57"/>
      <c r="M2" s="57"/>
      <c r="N2" s="57"/>
      <c r="O2" s="5"/>
      <c r="P2" s="5"/>
      <c r="Q2" s="5"/>
      <c r="R2" s="57"/>
      <c r="S2" s="57"/>
      <c r="T2" s="57"/>
      <c r="U2" s="57"/>
      <c r="V2" s="57"/>
      <c r="W2" s="57"/>
      <c r="X2" s="5"/>
      <c r="Y2" s="57"/>
    </row>
    <row r="3" ht="18.75" customHeight="1" spans="1:25">
      <c r="A3" s="6" t="s">
        <v>3</v>
      </c>
      <c r="B3" s="159"/>
      <c r="C3" s="159"/>
      <c r="D3" s="159"/>
      <c r="E3" s="159"/>
      <c r="F3" s="159"/>
      <c r="G3" s="159"/>
      <c r="H3" s="81"/>
      <c r="I3" s="81"/>
      <c r="J3" s="8"/>
      <c r="K3" s="81"/>
      <c r="L3" s="81"/>
      <c r="M3" s="81"/>
      <c r="N3" s="81"/>
      <c r="O3" s="8"/>
      <c r="P3" s="8"/>
      <c r="Q3" s="8"/>
      <c r="R3" s="81"/>
      <c r="V3" s="157"/>
      <c r="X3" s="116"/>
      <c r="Y3" s="70" t="s">
        <v>210</v>
      </c>
    </row>
    <row r="4" ht="18" customHeight="1" spans="1:25">
      <c r="A4" s="10" t="s">
        <v>219</v>
      </c>
      <c r="B4" s="10" t="s">
        <v>220</v>
      </c>
      <c r="C4" s="10" t="s">
        <v>221</v>
      </c>
      <c r="D4" s="10" t="s">
        <v>222</v>
      </c>
      <c r="E4" s="10" t="s">
        <v>223</v>
      </c>
      <c r="F4" s="10" t="s">
        <v>224</v>
      </c>
      <c r="G4" s="10" t="s">
        <v>225</v>
      </c>
      <c r="H4" s="160" t="s">
        <v>226</v>
      </c>
      <c r="I4" s="102" t="s">
        <v>226</v>
      </c>
      <c r="J4" s="13"/>
      <c r="K4" s="102"/>
      <c r="L4" s="102"/>
      <c r="M4" s="102"/>
      <c r="N4" s="102"/>
      <c r="O4" s="13"/>
      <c r="P4" s="13"/>
      <c r="Q4" s="13"/>
      <c r="R4" s="101" t="s">
        <v>62</v>
      </c>
      <c r="S4" s="102" t="s">
        <v>63</v>
      </c>
      <c r="T4" s="102"/>
      <c r="U4" s="102"/>
      <c r="V4" s="102"/>
      <c r="W4" s="102"/>
      <c r="X4" s="13"/>
      <c r="Y4" s="174"/>
    </row>
    <row r="5" ht="18" customHeight="1" spans="1:25">
      <c r="A5" s="15"/>
      <c r="B5" s="126"/>
      <c r="C5" s="15"/>
      <c r="D5" s="15"/>
      <c r="E5" s="15"/>
      <c r="F5" s="15"/>
      <c r="G5" s="15"/>
      <c r="H5" s="124" t="s">
        <v>227</v>
      </c>
      <c r="I5" s="160" t="s">
        <v>59</v>
      </c>
      <c r="J5" s="13"/>
      <c r="K5" s="102"/>
      <c r="L5" s="102"/>
      <c r="M5" s="102"/>
      <c r="N5" s="174"/>
      <c r="O5" s="12" t="s">
        <v>228</v>
      </c>
      <c r="P5" s="13"/>
      <c r="Q5" s="14"/>
      <c r="R5" s="10" t="s">
        <v>62</v>
      </c>
      <c r="S5" s="160" t="s">
        <v>63</v>
      </c>
      <c r="T5" s="101" t="s">
        <v>64</v>
      </c>
      <c r="U5" s="102" t="s">
        <v>63</v>
      </c>
      <c r="V5" s="101" t="s">
        <v>66</v>
      </c>
      <c r="W5" s="101" t="s">
        <v>67</v>
      </c>
      <c r="X5" s="13"/>
      <c r="Y5" s="176" t="s">
        <v>69</v>
      </c>
    </row>
    <row r="6" ht="22.5" customHeight="1" spans="1:25">
      <c r="A6" s="32"/>
      <c r="B6" s="32"/>
      <c r="C6" s="32"/>
      <c r="D6" s="32"/>
      <c r="E6" s="32"/>
      <c r="F6" s="32"/>
      <c r="G6" s="32"/>
      <c r="H6" s="32"/>
      <c r="I6" s="175" t="s">
        <v>229</v>
      </c>
      <c r="J6" s="14"/>
      <c r="K6" s="10" t="s">
        <v>230</v>
      </c>
      <c r="L6" s="10" t="s">
        <v>231</v>
      </c>
      <c r="M6" s="10" t="s">
        <v>232</v>
      </c>
      <c r="N6" s="10" t="s">
        <v>233</v>
      </c>
      <c r="O6" s="10" t="s">
        <v>59</v>
      </c>
      <c r="P6" s="10" t="s">
        <v>60</v>
      </c>
      <c r="Q6" s="10" t="s">
        <v>61</v>
      </c>
      <c r="R6" s="32"/>
      <c r="S6" s="10" t="s">
        <v>58</v>
      </c>
      <c r="T6" s="10" t="s">
        <v>64</v>
      </c>
      <c r="U6" s="10" t="s">
        <v>234</v>
      </c>
      <c r="V6" s="10" t="s">
        <v>66</v>
      </c>
      <c r="W6" s="10" t="s">
        <v>67</v>
      </c>
      <c r="X6" s="11" t="s">
        <v>68</v>
      </c>
      <c r="Y6" s="10" t="s">
        <v>69</v>
      </c>
    </row>
    <row r="7" ht="37.5" customHeight="1" spans="1:25">
      <c r="A7" s="161"/>
      <c r="B7" s="161"/>
      <c r="C7" s="161"/>
      <c r="D7" s="161"/>
      <c r="E7" s="161"/>
      <c r="F7" s="161"/>
      <c r="G7" s="161"/>
      <c r="H7" s="161"/>
      <c r="I7" s="18" t="s">
        <v>58</v>
      </c>
      <c r="J7" s="19" t="s">
        <v>235</v>
      </c>
      <c r="K7" s="18" t="s">
        <v>236</v>
      </c>
      <c r="L7" s="18" t="s">
        <v>231</v>
      </c>
      <c r="M7" s="18" t="s">
        <v>232</v>
      </c>
      <c r="N7" s="18" t="s">
        <v>233</v>
      </c>
      <c r="O7" s="18" t="s">
        <v>231</v>
      </c>
      <c r="P7" s="18" t="s">
        <v>232</v>
      </c>
      <c r="Q7" s="18" t="s">
        <v>233</v>
      </c>
      <c r="R7" s="18" t="s">
        <v>62</v>
      </c>
      <c r="S7" s="18" t="s">
        <v>58</v>
      </c>
      <c r="T7" s="18" t="s">
        <v>64</v>
      </c>
      <c r="U7" s="18" t="s">
        <v>234</v>
      </c>
      <c r="V7" s="18" t="s">
        <v>66</v>
      </c>
      <c r="W7" s="18" t="s">
        <v>67</v>
      </c>
      <c r="X7" s="19"/>
      <c r="Y7" s="18" t="s">
        <v>69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customHeight="1" spans="1:25">
      <c r="A9" s="162" t="s">
        <v>237</v>
      </c>
      <c r="B9" s="162" t="s">
        <v>238</v>
      </c>
      <c r="C9" s="162" t="s">
        <v>239</v>
      </c>
      <c r="D9" s="163"/>
      <c r="E9" s="164"/>
      <c r="F9" s="164"/>
      <c r="G9" s="164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customHeight="1" spans="1:25">
      <c r="A10" s="165"/>
      <c r="B10" s="166"/>
      <c r="C10" s="167" t="s">
        <v>240</v>
      </c>
      <c r="D10" s="168" t="s">
        <v>143</v>
      </c>
      <c r="E10" s="168" t="s">
        <v>241</v>
      </c>
      <c r="F10" s="168" t="s">
        <v>242</v>
      </c>
      <c r="G10" s="168" t="s">
        <v>243</v>
      </c>
      <c r="H10" s="169">
        <v>64896</v>
      </c>
      <c r="I10" s="169">
        <v>64896</v>
      </c>
      <c r="J10" s="22"/>
      <c r="K10" s="22"/>
      <c r="L10" s="22"/>
      <c r="M10" s="169">
        <v>64896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customHeight="1" spans="1:25">
      <c r="A11" s="170"/>
      <c r="B11" s="170"/>
      <c r="C11" s="167" t="s">
        <v>244</v>
      </c>
      <c r="D11" s="168" t="s">
        <v>143</v>
      </c>
      <c r="E11" s="168" t="s">
        <v>241</v>
      </c>
      <c r="F11" s="168" t="s">
        <v>245</v>
      </c>
      <c r="G11" s="168" t="s">
        <v>246</v>
      </c>
      <c r="H11" s="169">
        <v>173112</v>
      </c>
      <c r="I11" s="169">
        <v>173112</v>
      </c>
      <c r="J11" s="22"/>
      <c r="K11" s="22"/>
      <c r="L11" s="22"/>
      <c r="M11" s="169">
        <v>173112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customHeight="1" spans="1:25">
      <c r="A12" s="170"/>
      <c r="B12" s="170"/>
      <c r="C12" s="167" t="s">
        <v>247</v>
      </c>
      <c r="D12" s="168" t="s">
        <v>143</v>
      </c>
      <c r="E12" s="168" t="s">
        <v>241</v>
      </c>
      <c r="F12" s="168" t="s">
        <v>245</v>
      </c>
      <c r="G12" s="168" t="s">
        <v>246</v>
      </c>
      <c r="H12" s="169">
        <v>18000</v>
      </c>
      <c r="I12" s="169">
        <v>18000</v>
      </c>
      <c r="J12" s="22"/>
      <c r="K12" s="22"/>
      <c r="L12" s="22"/>
      <c r="M12" s="169">
        <v>18000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customHeight="1" spans="1:25">
      <c r="A13" s="170"/>
      <c r="B13" s="170"/>
      <c r="C13" s="167" t="s">
        <v>248</v>
      </c>
      <c r="D13" s="168" t="s">
        <v>143</v>
      </c>
      <c r="E13" s="168" t="s">
        <v>241</v>
      </c>
      <c r="F13" s="168" t="s">
        <v>249</v>
      </c>
      <c r="G13" s="168" t="s">
        <v>250</v>
      </c>
      <c r="H13" s="169">
        <v>5408</v>
      </c>
      <c r="I13" s="169">
        <v>5408</v>
      </c>
      <c r="J13" s="22"/>
      <c r="K13" s="22"/>
      <c r="L13" s="22"/>
      <c r="M13" s="169">
        <v>5408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customHeight="1" spans="1:25">
      <c r="A14" s="170"/>
      <c r="B14" s="162" t="s">
        <v>251</v>
      </c>
      <c r="C14" s="162" t="s">
        <v>252</v>
      </c>
      <c r="D14" s="170"/>
      <c r="E14" s="170"/>
      <c r="F14" s="170"/>
      <c r="G14" s="170"/>
      <c r="H14" s="171"/>
      <c r="I14" s="171"/>
      <c r="J14" s="22"/>
      <c r="K14" s="22"/>
      <c r="L14" s="22"/>
      <c r="M14" s="17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customHeight="1" spans="1:25">
      <c r="A15" s="170"/>
      <c r="B15" s="170"/>
      <c r="C15" s="167" t="s">
        <v>253</v>
      </c>
      <c r="D15" s="168" t="s">
        <v>157</v>
      </c>
      <c r="E15" s="168" t="s">
        <v>254</v>
      </c>
      <c r="F15" s="168" t="s">
        <v>255</v>
      </c>
      <c r="G15" s="168" t="s">
        <v>256</v>
      </c>
      <c r="H15" s="169">
        <v>45455.36</v>
      </c>
      <c r="I15" s="169">
        <v>45455.36</v>
      </c>
      <c r="J15" s="22"/>
      <c r="K15" s="22"/>
      <c r="L15" s="22"/>
      <c r="M15" s="169">
        <v>45455.36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customHeight="1" spans="1:25">
      <c r="A16" s="170"/>
      <c r="B16" s="170"/>
      <c r="C16" s="167" t="s">
        <v>257</v>
      </c>
      <c r="D16" s="168" t="s">
        <v>172</v>
      </c>
      <c r="E16" s="168" t="s">
        <v>258</v>
      </c>
      <c r="F16" s="168" t="s">
        <v>259</v>
      </c>
      <c r="G16" s="168" t="s">
        <v>260</v>
      </c>
      <c r="H16" s="169">
        <v>20901.6</v>
      </c>
      <c r="I16" s="169">
        <v>20901.6</v>
      </c>
      <c r="J16" s="22"/>
      <c r="K16" s="22"/>
      <c r="L16" s="22"/>
      <c r="M16" s="169">
        <v>20901.6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customHeight="1" spans="1:25">
      <c r="A17" s="170"/>
      <c r="B17" s="170"/>
      <c r="C17" s="167" t="s">
        <v>261</v>
      </c>
      <c r="D17" s="168" t="s">
        <v>176</v>
      </c>
      <c r="E17" s="168" t="s">
        <v>261</v>
      </c>
      <c r="F17" s="168" t="s">
        <v>262</v>
      </c>
      <c r="G17" s="168" t="s">
        <v>263</v>
      </c>
      <c r="H17" s="169">
        <v>11147.52</v>
      </c>
      <c r="I17" s="169">
        <v>11147.52</v>
      </c>
      <c r="J17" s="22"/>
      <c r="K17" s="22"/>
      <c r="L17" s="22"/>
      <c r="M17" s="169">
        <v>11147.52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customHeight="1" spans="1:25">
      <c r="A18" s="170"/>
      <c r="B18" s="170"/>
      <c r="C18" s="167" t="s">
        <v>264</v>
      </c>
      <c r="D18" s="168" t="s">
        <v>178</v>
      </c>
      <c r="E18" s="168" t="s">
        <v>265</v>
      </c>
      <c r="F18" s="168" t="s">
        <v>266</v>
      </c>
      <c r="G18" s="168" t="s">
        <v>267</v>
      </c>
      <c r="H18" s="169">
        <v>284.1</v>
      </c>
      <c r="I18" s="169">
        <v>284.1</v>
      </c>
      <c r="J18" s="22"/>
      <c r="K18" s="22"/>
      <c r="L18" s="22"/>
      <c r="M18" s="169">
        <v>284.1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customHeight="1" spans="1:25">
      <c r="A19" s="170"/>
      <c r="B19" s="170"/>
      <c r="C19" s="167" t="s">
        <v>268</v>
      </c>
      <c r="D19" s="168" t="s">
        <v>178</v>
      </c>
      <c r="E19" s="168" t="s">
        <v>265</v>
      </c>
      <c r="F19" s="168" t="s">
        <v>266</v>
      </c>
      <c r="G19" s="168" t="s">
        <v>267</v>
      </c>
      <c r="H19" s="169">
        <v>552</v>
      </c>
      <c r="I19" s="169">
        <v>552</v>
      </c>
      <c r="J19" s="22"/>
      <c r="K19" s="22"/>
      <c r="L19" s="22"/>
      <c r="M19" s="169">
        <v>552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customHeight="1" spans="1:25">
      <c r="A20" s="170"/>
      <c r="B20" s="162" t="s">
        <v>269</v>
      </c>
      <c r="C20" s="162" t="s">
        <v>270</v>
      </c>
      <c r="D20" s="170"/>
      <c r="E20" s="170"/>
      <c r="F20" s="170"/>
      <c r="G20" s="170"/>
      <c r="H20" s="171"/>
      <c r="I20" s="171"/>
      <c r="J20" s="22"/>
      <c r="K20" s="22"/>
      <c r="L20" s="22"/>
      <c r="M20" s="17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customHeight="1" spans="1:25">
      <c r="A21" s="170"/>
      <c r="B21" s="170"/>
      <c r="C21" s="167" t="s">
        <v>270</v>
      </c>
      <c r="D21" s="168" t="s">
        <v>206</v>
      </c>
      <c r="E21" s="168" t="s">
        <v>270</v>
      </c>
      <c r="F21" s="168" t="s">
        <v>271</v>
      </c>
      <c r="G21" s="168" t="s">
        <v>270</v>
      </c>
      <c r="H21" s="169">
        <v>36731.52</v>
      </c>
      <c r="I21" s="169">
        <v>36731.52</v>
      </c>
      <c r="J21" s="22"/>
      <c r="K21" s="22"/>
      <c r="L21" s="22"/>
      <c r="M21" s="169">
        <v>36731.52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customHeight="1" spans="1:25">
      <c r="A22" s="170"/>
      <c r="B22" s="162" t="s">
        <v>272</v>
      </c>
      <c r="C22" s="162" t="s">
        <v>273</v>
      </c>
      <c r="D22" s="170"/>
      <c r="E22" s="170"/>
      <c r="F22" s="170"/>
      <c r="G22" s="170"/>
      <c r="H22" s="171"/>
      <c r="I22" s="171"/>
      <c r="J22" s="22"/>
      <c r="K22" s="22"/>
      <c r="L22" s="22"/>
      <c r="M22" s="17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customHeight="1" spans="1:25">
      <c r="A23" s="170"/>
      <c r="B23" s="170"/>
      <c r="C23" s="167" t="s">
        <v>274</v>
      </c>
      <c r="D23" s="168" t="s">
        <v>143</v>
      </c>
      <c r="E23" s="168" t="s">
        <v>241</v>
      </c>
      <c r="F23" s="168" t="s">
        <v>275</v>
      </c>
      <c r="G23" s="168" t="s">
        <v>276</v>
      </c>
      <c r="H23" s="169">
        <v>18000</v>
      </c>
      <c r="I23" s="169">
        <v>18000</v>
      </c>
      <c r="J23" s="22"/>
      <c r="K23" s="22"/>
      <c r="L23" s="22"/>
      <c r="M23" s="169">
        <v>18000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customHeight="1" spans="1:25">
      <c r="A24" s="170"/>
      <c r="B24" s="162" t="s">
        <v>277</v>
      </c>
      <c r="C24" s="162" t="s">
        <v>278</v>
      </c>
      <c r="D24" s="170"/>
      <c r="E24" s="170"/>
      <c r="F24" s="170"/>
      <c r="G24" s="170"/>
      <c r="H24" s="171"/>
      <c r="I24" s="171"/>
      <c r="J24" s="22"/>
      <c r="K24" s="22"/>
      <c r="L24" s="22"/>
      <c r="M24" s="17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customHeight="1" spans="1:25">
      <c r="A25" s="170"/>
      <c r="B25" s="170"/>
      <c r="C25" s="167" t="s">
        <v>279</v>
      </c>
      <c r="D25" s="168" t="s">
        <v>143</v>
      </c>
      <c r="E25" s="168" t="s">
        <v>241</v>
      </c>
      <c r="F25" s="168" t="s">
        <v>280</v>
      </c>
      <c r="G25" s="168" t="s">
        <v>281</v>
      </c>
      <c r="H25" s="169">
        <v>7220</v>
      </c>
      <c r="I25" s="169">
        <v>7220</v>
      </c>
      <c r="J25" s="22"/>
      <c r="K25" s="22"/>
      <c r="L25" s="22"/>
      <c r="M25" s="169">
        <v>7220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customHeight="1" spans="1:25">
      <c r="A26" s="170"/>
      <c r="B26" s="170"/>
      <c r="C26" s="167" t="s">
        <v>282</v>
      </c>
      <c r="D26" s="168" t="s">
        <v>143</v>
      </c>
      <c r="E26" s="168" t="s">
        <v>241</v>
      </c>
      <c r="F26" s="168" t="s">
        <v>283</v>
      </c>
      <c r="G26" s="168" t="s">
        <v>284</v>
      </c>
      <c r="H26" s="169">
        <v>60</v>
      </c>
      <c r="I26" s="169">
        <v>60</v>
      </c>
      <c r="J26" s="22"/>
      <c r="K26" s="22"/>
      <c r="L26" s="22"/>
      <c r="M26" s="169">
        <v>60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customHeight="1" spans="1:25">
      <c r="A27" s="170"/>
      <c r="B27" s="162" t="s">
        <v>285</v>
      </c>
      <c r="C27" s="162" t="s">
        <v>286</v>
      </c>
      <c r="D27" s="170"/>
      <c r="E27" s="170"/>
      <c r="F27" s="170"/>
      <c r="G27" s="170"/>
      <c r="H27" s="171"/>
      <c r="I27" s="171"/>
      <c r="J27" s="22"/>
      <c r="K27" s="22"/>
      <c r="L27" s="22"/>
      <c r="M27" s="17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customHeight="1" spans="1:25">
      <c r="A28" s="170"/>
      <c r="B28" s="170"/>
      <c r="C28" s="167" t="s">
        <v>286</v>
      </c>
      <c r="D28" s="168" t="s">
        <v>143</v>
      </c>
      <c r="E28" s="168" t="s">
        <v>241</v>
      </c>
      <c r="F28" s="168" t="s">
        <v>287</v>
      </c>
      <c r="G28" s="168" t="s">
        <v>286</v>
      </c>
      <c r="H28" s="169">
        <v>5573.76</v>
      </c>
      <c r="I28" s="169">
        <v>5573.76</v>
      </c>
      <c r="J28" s="22"/>
      <c r="K28" s="22"/>
      <c r="L28" s="22"/>
      <c r="M28" s="169">
        <v>5573.76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customHeight="1" spans="1:25">
      <c r="A29" s="170"/>
      <c r="B29" s="162" t="s">
        <v>288</v>
      </c>
      <c r="C29" s="162" t="s">
        <v>289</v>
      </c>
      <c r="D29" s="170"/>
      <c r="E29" s="170"/>
      <c r="F29" s="170"/>
      <c r="G29" s="170"/>
      <c r="H29" s="171"/>
      <c r="I29" s="171"/>
      <c r="J29" s="22"/>
      <c r="K29" s="22"/>
      <c r="L29" s="22"/>
      <c r="M29" s="17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customHeight="1" spans="1:25">
      <c r="A30" s="170"/>
      <c r="B30" s="170"/>
      <c r="C30" s="167" t="s">
        <v>289</v>
      </c>
      <c r="D30" s="168" t="s">
        <v>143</v>
      </c>
      <c r="E30" s="168" t="s">
        <v>241</v>
      </c>
      <c r="F30" s="168" t="s">
        <v>275</v>
      </c>
      <c r="G30" s="168" t="s">
        <v>276</v>
      </c>
      <c r="H30" s="169">
        <v>2700</v>
      </c>
      <c r="I30" s="169">
        <v>2700</v>
      </c>
      <c r="J30" s="22"/>
      <c r="K30" s="22"/>
      <c r="L30" s="22"/>
      <c r="M30" s="169">
        <v>2700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customHeight="1" spans="1:25">
      <c r="A31" s="170"/>
      <c r="B31" s="162" t="s">
        <v>290</v>
      </c>
      <c r="C31" s="162" t="s">
        <v>291</v>
      </c>
      <c r="D31" s="170"/>
      <c r="E31" s="170"/>
      <c r="F31" s="170"/>
      <c r="G31" s="170"/>
      <c r="H31" s="171"/>
      <c r="I31" s="171"/>
      <c r="J31" s="22"/>
      <c r="K31" s="22"/>
      <c r="L31" s="22"/>
      <c r="M31" s="17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customHeight="1" spans="1:25">
      <c r="A32" s="170"/>
      <c r="B32" s="170"/>
      <c r="C32" s="167" t="s">
        <v>291</v>
      </c>
      <c r="D32" s="168" t="s">
        <v>182</v>
      </c>
      <c r="E32" s="168" t="s">
        <v>292</v>
      </c>
      <c r="F32" s="168" t="s">
        <v>293</v>
      </c>
      <c r="G32" s="168" t="s">
        <v>294</v>
      </c>
      <c r="H32" s="169">
        <v>2000</v>
      </c>
      <c r="I32" s="169">
        <v>2000</v>
      </c>
      <c r="J32" s="22"/>
      <c r="K32" s="22"/>
      <c r="L32" s="22"/>
      <c r="M32" s="169">
        <v>2000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customHeight="1" spans="1:25">
      <c r="A33" s="170"/>
      <c r="B33" s="162" t="s">
        <v>295</v>
      </c>
      <c r="C33" s="162" t="s">
        <v>296</v>
      </c>
      <c r="D33" s="170"/>
      <c r="E33" s="170"/>
      <c r="F33" s="170"/>
      <c r="G33" s="170"/>
      <c r="H33" s="171"/>
      <c r="I33" s="171"/>
      <c r="J33" s="22"/>
      <c r="K33" s="22"/>
      <c r="L33" s="22"/>
      <c r="M33" s="171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customHeight="1" spans="1:25">
      <c r="A34" s="170"/>
      <c r="B34" s="170"/>
      <c r="C34" s="167" t="s">
        <v>296</v>
      </c>
      <c r="D34" s="168" t="s">
        <v>143</v>
      </c>
      <c r="E34" s="168" t="s">
        <v>241</v>
      </c>
      <c r="F34" s="168" t="s">
        <v>249</v>
      </c>
      <c r="G34" s="168" t="s">
        <v>250</v>
      </c>
      <c r="H34" s="169">
        <v>60480</v>
      </c>
      <c r="I34" s="169">
        <v>60480</v>
      </c>
      <c r="J34" s="22"/>
      <c r="K34" s="22"/>
      <c r="L34" s="22"/>
      <c r="M34" s="169">
        <v>60480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customHeight="1" spans="1:25">
      <c r="A35" s="172" t="s">
        <v>85</v>
      </c>
      <c r="B35" s="173"/>
      <c r="C35" s="136"/>
      <c r="D35" s="136"/>
      <c r="E35" s="136"/>
      <c r="F35" s="136"/>
      <c r="G35" s="136"/>
      <c r="H35" s="169">
        <v>472521.86</v>
      </c>
      <c r="I35" s="169">
        <v>472521.86</v>
      </c>
      <c r="J35" s="22"/>
      <c r="K35" s="22"/>
      <c r="L35" s="22"/>
      <c r="M35" s="169">
        <v>472521.86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customHeight="1" spans="1:25">
      <c r="A36" s="162" t="s">
        <v>297</v>
      </c>
      <c r="B36" s="162" t="s">
        <v>298</v>
      </c>
      <c r="C36" s="162" t="s">
        <v>239</v>
      </c>
      <c r="D36" s="163"/>
      <c r="E36" s="164"/>
      <c r="F36" s="164"/>
      <c r="G36" s="16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customHeight="1" spans="1:25">
      <c r="A37" s="165"/>
      <c r="B37" s="166"/>
      <c r="C37" s="167" t="s">
        <v>240</v>
      </c>
      <c r="D37" s="168" t="s">
        <v>139</v>
      </c>
      <c r="E37" s="168" t="s">
        <v>241</v>
      </c>
      <c r="F37" s="168" t="s">
        <v>242</v>
      </c>
      <c r="G37" s="168" t="s">
        <v>243</v>
      </c>
      <c r="H37" s="169">
        <v>41052</v>
      </c>
      <c r="I37" s="169">
        <v>41052</v>
      </c>
      <c r="J37" s="22"/>
      <c r="K37" s="22"/>
      <c r="L37" s="22"/>
      <c r="M37" s="169">
        <v>41052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customHeight="1" spans="1:25">
      <c r="A38" s="170"/>
      <c r="B38" s="170"/>
      <c r="C38" s="167" t="s">
        <v>244</v>
      </c>
      <c r="D38" s="168" t="s">
        <v>139</v>
      </c>
      <c r="E38" s="168" t="s">
        <v>241</v>
      </c>
      <c r="F38" s="168" t="s">
        <v>245</v>
      </c>
      <c r="G38" s="168" t="s">
        <v>246</v>
      </c>
      <c r="H38" s="169">
        <v>100896</v>
      </c>
      <c r="I38" s="169">
        <v>100896</v>
      </c>
      <c r="J38" s="22"/>
      <c r="K38" s="22"/>
      <c r="L38" s="22"/>
      <c r="M38" s="169">
        <v>100896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customHeight="1" spans="1:25">
      <c r="A39" s="170"/>
      <c r="B39" s="170"/>
      <c r="C39" s="167" t="s">
        <v>247</v>
      </c>
      <c r="D39" s="168" t="s">
        <v>139</v>
      </c>
      <c r="E39" s="168" t="s">
        <v>241</v>
      </c>
      <c r="F39" s="168" t="s">
        <v>245</v>
      </c>
      <c r="G39" s="168" t="s">
        <v>246</v>
      </c>
      <c r="H39" s="169">
        <v>9000</v>
      </c>
      <c r="I39" s="169">
        <v>9000</v>
      </c>
      <c r="J39" s="22"/>
      <c r="K39" s="22"/>
      <c r="L39" s="22"/>
      <c r="M39" s="169">
        <v>9000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customHeight="1" spans="1:25">
      <c r="A40" s="170"/>
      <c r="B40" s="170"/>
      <c r="C40" s="167" t="s">
        <v>248</v>
      </c>
      <c r="D40" s="168" t="s">
        <v>139</v>
      </c>
      <c r="E40" s="168" t="s">
        <v>241</v>
      </c>
      <c r="F40" s="168" t="s">
        <v>249</v>
      </c>
      <c r="G40" s="168" t="s">
        <v>250</v>
      </c>
      <c r="H40" s="169">
        <v>3421</v>
      </c>
      <c r="I40" s="169">
        <v>3421</v>
      </c>
      <c r="J40" s="22"/>
      <c r="K40" s="22"/>
      <c r="L40" s="22"/>
      <c r="M40" s="169">
        <v>3421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customHeight="1" spans="1:25">
      <c r="A41" s="170"/>
      <c r="B41" s="162" t="s">
        <v>299</v>
      </c>
      <c r="C41" s="162" t="s">
        <v>252</v>
      </c>
      <c r="D41" s="170"/>
      <c r="E41" s="170"/>
      <c r="F41" s="170"/>
      <c r="G41" s="170"/>
      <c r="H41" s="171"/>
      <c r="I41" s="171"/>
      <c r="J41" s="22"/>
      <c r="K41" s="22"/>
      <c r="L41" s="22"/>
      <c r="M41" s="17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customHeight="1" spans="1:25">
      <c r="A42" s="170"/>
      <c r="B42" s="170"/>
      <c r="C42" s="167" t="s">
        <v>253</v>
      </c>
      <c r="D42" s="168" t="s">
        <v>157</v>
      </c>
      <c r="E42" s="168" t="s">
        <v>254</v>
      </c>
      <c r="F42" s="168" t="s">
        <v>255</v>
      </c>
      <c r="G42" s="168" t="s">
        <v>256</v>
      </c>
      <c r="H42" s="169">
        <v>26331.04</v>
      </c>
      <c r="I42" s="169">
        <v>26331.04</v>
      </c>
      <c r="J42" s="22"/>
      <c r="K42" s="22"/>
      <c r="L42" s="22"/>
      <c r="M42" s="169">
        <v>26331.04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customHeight="1" spans="1:25">
      <c r="A43" s="170"/>
      <c r="B43" s="170"/>
      <c r="C43" s="167" t="s">
        <v>257</v>
      </c>
      <c r="D43" s="168" t="s">
        <v>172</v>
      </c>
      <c r="E43" s="168" t="s">
        <v>258</v>
      </c>
      <c r="F43" s="168" t="s">
        <v>259</v>
      </c>
      <c r="G43" s="168" t="s">
        <v>260</v>
      </c>
      <c r="H43" s="169">
        <v>12086.1</v>
      </c>
      <c r="I43" s="169">
        <v>12086.1</v>
      </c>
      <c r="J43" s="22"/>
      <c r="K43" s="22"/>
      <c r="L43" s="22"/>
      <c r="M43" s="169">
        <v>12086.1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customHeight="1" spans="1:25">
      <c r="A44" s="170"/>
      <c r="B44" s="170"/>
      <c r="C44" s="167" t="s">
        <v>261</v>
      </c>
      <c r="D44" s="168" t="s">
        <v>176</v>
      </c>
      <c r="E44" s="168" t="s">
        <v>261</v>
      </c>
      <c r="F44" s="168" t="s">
        <v>262</v>
      </c>
      <c r="G44" s="168" t="s">
        <v>263</v>
      </c>
      <c r="H44" s="169">
        <v>6445.92</v>
      </c>
      <c r="I44" s="169">
        <v>6445.92</v>
      </c>
      <c r="J44" s="22"/>
      <c r="K44" s="22"/>
      <c r="L44" s="22"/>
      <c r="M44" s="169">
        <v>6445.92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customHeight="1" spans="1:25">
      <c r="A45" s="170"/>
      <c r="B45" s="170"/>
      <c r="C45" s="167" t="s">
        <v>264</v>
      </c>
      <c r="D45" s="168" t="s">
        <v>178</v>
      </c>
      <c r="E45" s="168" t="s">
        <v>265</v>
      </c>
      <c r="F45" s="168" t="s">
        <v>266</v>
      </c>
      <c r="G45" s="168" t="s">
        <v>267</v>
      </c>
      <c r="H45" s="169">
        <v>164.57</v>
      </c>
      <c r="I45" s="169">
        <v>164.57</v>
      </c>
      <c r="J45" s="22"/>
      <c r="K45" s="22"/>
      <c r="L45" s="22"/>
      <c r="M45" s="169">
        <v>164.57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customHeight="1" spans="1:25">
      <c r="A46" s="170"/>
      <c r="B46" s="170"/>
      <c r="C46" s="167" t="s">
        <v>268</v>
      </c>
      <c r="D46" s="168" t="s">
        <v>178</v>
      </c>
      <c r="E46" s="168" t="s">
        <v>265</v>
      </c>
      <c r="F46" s="168" t="s">
        <v>266</v>
      </c>
      <c r="G46" s="168" t="s">
        <v>267</v>
      </c>
      <c r="H46" s="169">
        <v>276</v>
      </c>
      <c r="I46" s="169">
        <v>276</v>
      </c>
      <c r="J46" s="22"/>
      <c r="K46" s="22"/>
      <c r="L46" s="22"/>
      <c r="M46" s="169">
        <v>276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customHeight="1" spans="1:25">
      <c r="A47" s="170"/>
      <c r="B47" s="162" t="s">
        <v>300</v>
      </c>
      <c r="C47" s="162" t="s">
        <v>270</v>
      </c>
      <c r="D47" s="170"/>
      <c r="E47" s="170"/>
      <c r="F47" s="170"/>
      <c r="G47" s="170"/>
      <c r="H47" s="171"/>
      <c r="I47" s="171"/>
      <c r="J47" s="22"/>
      <c r="K47" s="22"/>
      <c r="L47" s="22"/>
      <c r="M47" s="171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customHeight="1" spans="1:25">
      <c r="A48" s="170"/>
      <c r="B48" s="170"/>
      <c r="C48" s="167" t="s">
        <v>270</v>
      </c>
      <c r="D48" s="168" t="s">
        <v>206</v>
      </c>
      <c r="E48" s="168" t="s">
        <v>270</v>
      </c>
      <c r="F48" s="168" t="s">
        <v>271</v>
      </c>
      <c r="G48" s="168" t="s">
        <v>270</v>
      </c>
      <c r="H48" s="169">
        <v>21068.28</v>
      </c>
      <c r="I48" s="169">
        <v>21068.28</v>
      </c>
      <c r="J48" s="22"/>
      <c r="K48" s="22"/>
      <c r="L48" s="22"/>
      <c r="M48" s="169">
        <v>21068.28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customHeight="1" spans="1:25">
      <c r="A49" s="170"/>
      <c r="B49" s="162" t="s">
        <v>301</v>
      </c>
      <c r="C49" s="162" t="s">
        <v>302</v>
      </c>
      <c r="D49" s="170"/>
      <c r="E49" s="170"/>
      <c r="F49" s="170"/>
      <c r="G49" s="170"/>
      <c r="H49" s="171"/>
      <c r="I49" s="171"/>
      <c r="J49" s="22"/>
      <c r="K49" s="22"/>
      <c r="L49" s="22"/>
      <c r="M49" s="171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customHeight="1" spans="1:25">
      <c r="A50" s="170"/>
      <c r="B50" s="170"/>
      <c r="C50" s="167" t="s">
        <v>302</v>
      </c>
      <c r="D50" s="168" t="s">
        <v>139</v>
      </c>
      <c r="E50" s="168" t="s">
        <v>241</v>
      </c>
      <c r="F50" s="168" t="s">
        <v>303</v>
      </c>
      <c r="G50" s="168" t="s">
        <v>302</v>
      </c>
      <c r="H50" s="169">
        <v>20000</v>
      </c>
      <c r="I50" s="169">
        <v>20000</v>
      </c>
      <c r="J50" s="22"/>
      <c r="K50" s="22"/>
      <c r="L50" s="22"/>
      <c r="M50" s="169">
        <v>20000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customHeight="1" spans="1:25">
      <c r="A51" s="170"/>
      <c r="B51" s="162" t="s">
        <v>304</v>
      </c>
      <c r="C51" s="162" t="s">
        <v>273</v>
      </c>
      <c r="D51" s="170"/>
      <c r="E51" s="170"/>
      <c r="F51" s="170"/>
      <c r="G51" s="170"/>
      <c r="H51" s="171"/>
      <c r="I51" s="171"/>
      <c r="J51" s="22"/>
      <c r="K51" s="22"/>
      <c r="L51" s="22"/>
      <c r="M51" s="171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customHeight="1" spans="1:25">
      <c r="A52" s="170"/>
      <c r="B52" s="170"/>
      <c r="C52" s="167" t="s">
        <v>274</v>
      </c>
      <c r="D52" s="168" t="s">
        <v>139</v>
      </c>
      <c r="E52" s="168" t="s">
        <v>241</v>
      </c>
      <c r="F52" s="168" t="s">
        <v>275</v>
      </c>
      <c r="G52" s="168" t="s">
        <v>276</v>
      </c>
      <c r="H52" s="169">
        <v>9000</v>
      </c>
      <c r="I52" s="169">
        <v>9000</v>
      </c>
      <c r="J52" s="22"/>
      <c r="K52" s="22"/>
      <c r="L52" s="22"/>
      <c r="M52" s="169">
        <v>9000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customHeight="1" spans="1:25">
      <c r="A53" s="170"/>
      <c r="B53" s="162" t="s">
        <v>305</v>
      </c>
      <c r="C53" s="162" t="s">
        <v>278</v>
      </c>
      <c r="D53" s="170"/>
      <c r="E53" s="170"/>
      <c r="F53" s="170"/>
      <c r="G53" s="170"/>
      <c r="H53" s="171"/>
      <c r="I53" s="171"/>
      <c r="J53" s="22"/>
      <c r="K53" s="22"/>
      <c r="L53" s="22"/>
      <c r="M53" s="171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customHeight="1" spans="1:25">
      <c r="A54" s="170"/>
      <c r="B54" s="170"/>
      <c r="C54" s="167" t="s">
        <v>279</v>
      </c>
      <c r="D54" s="168" t="s">
        <v>139</v>
      </c>
      <c r="E54" s="168" t="s">
        <v>241</v>
      </c>
      <c r="F54" s="168" t="s">
        <v>280</v>
      </c>
      <c r="G54" s="168" t="s">
        <v>281</v>
      </c>
      <c r="H54" s="169">
        <v>3610</v>
      </c>
      <c r="I54" s="169">
        <v>3610</v>
      </c>
      <c r="J54" s="22"/>
      <c r="K54" s="22"/>
      <c r="L54" s="22"/>
      <c r="M54" s="169">
        <v>3610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customHeight="1" spans="1:25">
      <c r="A55" s="170"/>
      <c r="B55" s="170"/>
      <c r="C55" s="167" t="s">
        <v>282</v>
      </c>
      <c r="D55" s="168" t="s">
        <v>139</v>
      </c>
      <c r="E55" s="168" t="s">
        <v>241</v>
      </c>
      <c r="F55" s="168" t="s">
        <v>283</v>
      </c>
      <c r="G55" s="168" t="s">
        <v>284</v>
      </c>
      <c r="H55" s="169">
        <v>30</v>
      </c>
      <c r="I55" s="169">
        <v>30</v>
      </c>
      <c r="J55" s="22"/>
      <c r="K55" s="22"/>
      <c r="L55" s="22"/>
      <c r="M55" s="169">
        <v>30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customHeight="1" spans="1:25">
      <c r="A56" s="170"/>
      <c r="B56" s="162" t="s">
        <v>306</v>
      </c>
      <c r="C56" s="162" t="s">
        <v>286</v>
      </c>
      <c r="D56" s="170"/>
      <c r="E56" s="170"/>
      <c r="F56" s="170"/>
      <c r="G56" s="170"/>
      <c r="H56" s="171"/>
      <c r="I56" s="171"/>
      <c r="J56" s="22"/>
      <c r="K56" s="22"/>
      <c r="L56" s="22"/>
      <c r="M56" s="171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customHeight="1" spans="1:25">
      <c r="A57" s="170"/>
      <c r="B57" s="170"/>
      <c r="C57" s="167" t="s">
        <v>286</v>
      </c>
      <c r="D57" s="168" t="s">
        <v>139</v>
      </c>
      <c r="E57" s="168" t="s">
        <v>241</v>
      </c>
      <c r="F57" s="168" t="s">
        <v>287</v>
      </c>
      <c r="G57" s="168" t="s">
        <v>286</v>
      </c>
      <c r="H57" s="169">
        <v>3222.96</v>
      </c>
      <c r="I57" s="169">
        <v>3222.96</v>
      </c>
      <c r="J57" s="22"/>
      <c r="K57" s="22"/>
      <c r="L57" s="22"/>
      <c r="M57" s="169">
        <v>3222.96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customHeight="1" spans="1:25">
      <c r="A58" s="170"/>
      <c r="B58" s="162" t="s">
        <v>307</v>
      </c>
      <c r="C58" s="162" t="s">
        <v>289</v>
      </c>
      <c r="D58" s="170"/>
      <c r="E58" s="170"/>
      <c r="F58" s="170"/>
      <c r="G58" s="170"/>
      <c r="H58" s="171"/>
      <c r="I58" s="171"/>
      <c r="J58" s="22"/>
      <c r="K58" s="22"/>
      <c r="L58" s="22"/>
      <c r="M58" s="171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customHeight="1" spans="1:25">
      <c r="A59" s="170"/>
      <c r="B59" s="170"/>
      <c r="C59" s="167" t="s">
        <v>289</v>
      </c>
      <c r="D59" s="168" t="s">
        <v>139</v>
      </c>
      <c r="E59" s="168" t="s">
        <v>241</v>
      </c>
      <c r="F59" s="168" t="s">
        <v>275</v>
      </c>
      <c r="G59" s="168" t="s">
        <v>276</v>
      </c>
      <c r="H59" s="169">
        <v>720</v>
      </c>
      <c r="I59" s="169">
        <v>720</v>
      </c>
      <c r="J59" s="22"/>
      <c r="K59" s="22"/>
      <c r="L59" s="22"/>
      <c r="M59" s="169">
        <v>720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customHeight="1" spans="1:25">
      <c r="A60" s="170"/>
      <c r="B60" s="162" t="s">
        <v>308</v>
      </c>
      <c r="C60" s="162" t="s">
        <v>291</v>
      </c>
      <c r="D60" s="170"/>
      <c r="E60" s="170"/>
      <c r="F60" s="170"/>
      <c r="G60" s="170"/>
      <c r="H60" s="171"/>
      <c r="I60" s="171"/>
      <c r="J60" s="22"/>
      <c r="K60" s="22"/>
      <c r="L60" s="22"/>
      <c r="M60" s="171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customHeight="1" spans="1:25">
      <c r="A61" s="170"/>
      <c r="B61" s="170"/>
      <c r="C61" s="167" t="s">
        <v>291</v>
      </c>
      <c r="D61" s="168" t="s">
        <v>182</v>
      </c>
      <c r="E61" s="168" t="s">
        <v>292</v>
      </c>
      <c r="F61" s="168" t="s">
        <v>293</v>
      </c>
      <c r="G61" s="168" t="s">
        <v>294</v>
      </c>
      <c r="H61" s="169">
        <v>1000</v>
      </c>
      <c r="I61" s="169">
        <v>1000</v>
      </c>
      <c r="J61" s="22"/>
      <c r="K61" s="22"/>
      <c r="L61" s="22"/>
      <c r="M61" s="169">
        <v>1000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customHeight="1" spans="1:25">
      <c r="A62" s="170"/>
      <c r="B62" s="162" t="s">
        <v>309</v>
      </c>
      <c r="C62" s="162" t="s">
        <v>296</v>
      </c>
      <c r="D62" s="170"/>
      <c r="E62" s="170"/>
      <c r="F62" s="170"/>
      <c r="G62" s="170"/>
      <c r="H62" s="171"/>
      <c r="I62" s="171"/>
      <c r="J62" s="22"/>
      <c r="K62" s="22"/>
      <c r="L62" s="22"/>
      <c r="M62" s="171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customHeight="1" spans="1:25">
      <c r="A63" s="170"/>
      <c r="B63" s="170"/>
      <c r="C63" s="167" t="s">
        <v>296</v>
      </c>
      <c r="D63" s="168" t="s">
        <v>139</v>
      </c>
      <c r="E63" s="168" t="s">
        <v>241</v>
      </c>
      <c r="F63" s="168" t="s">
        <v>249</v>
      </c>
      <c r="G63" s="168" t="s">
        <v>250</v>
      </c>
      <c r="H63" s="169">
        <v>32100</v>
      </c>
      <c r="I63" s="169">
        <v>32100</v>
      </c>
      <c r="J63" s="22"/>
      <c r="K63" s="22"/>
      <c r="L63" s="22"/>
      <c r="M63" s="169">
        <v>32100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customHeight="1" spans="1:25">
      <c r="A64" s="172" t="s">
        <v>85</v>
      </c>
      <c r="B64" s="173"/>
      <c r="C64" s="136"/>
      <c r="D64" s="136"/>
      <c r="E64" s="136"/>
      <c r="F64" s="136"/>
      <c r="G64" s="136"/>
      <c r="H64" s="169">
        <v>290423.87</v>
      </c>
      <c r="I64" s="169">
        <v>290423.87</v>
      </c>
      <c r="J64" s="22"/>
      <c r="K64" s="22"/>
      <c r="L64" s="22"/>
      <c r="M64" s="169">
        <v>290423.87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customHeight="1" spans="1:25">
      <c r="A65" s="162" t="s">
        <v>310</v>
      </c>
      <c r="B65" s="162" t="s">
        <v>311</v>
      </c>
      <c r="C65" s="162" t="s">
        <v>239</v>
      </c>
      <c r="D65" s="163"/>
      <c r="E65" s="164"/>
      <c r="F65" s="164"/>
      <c r="G65" s="164"/>
      <c r="H65" s="17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customHeight="1" spans="1:25">
      <c r="A66" s="165"/>
      <c r="B66" s="166"/>
      <c r="C66" s="167" t="s">
        <v>240</v>
      </c>
      <c r="D66" s="168" t="s">
        <v>139</v>
      </c>
      <c r="E66" s="168" t="s">
        <v>241</v>
      </c>
      <c r="F66" s="168" t="s">
        <v>242</v>
      </c>
      <c r="G66" s="168" t="s">
        <v>243</v>
      </c>
      <c r="H66" s="169">
        <v>318144</v>
      </c>
      <c r="I66" s="169">
        <v>318144</v>
      </c>
      <c r="J66" s="22"/>
      <c r="K66" s="22"/>
      <c r="L66" s="22"/>
      <c r="M66" s="169">
        <v>318144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customHeight="1" spans="1:25">
      <c r="A67" s="170"/>
      <c r="B67" s="170"/>
      <c r="C67" s="167" t="s">
        <v>244</v>
      </c>
      <c r="D67" s="168" t="s">
        <v>139</v>
      </c>
      <c r="E67" s="168" t="s">
        <v>241</v>
      </c>
      <c r="F67" s="168" t="s">
        <v>245</v>
      </c>
      <c r="G67" s="168" t="s">
        <v>246</v>
      </c>
      <c r="H67" s="169">
        <v>801648</v>
      </c>
      <c r="I67" s="169">
        <v>801648</v>
      </c>
      <c r="J67" s="22"/>
      <c r="K67" s="22"/>
      <c r="L67" s="22"/>
      <c r="M67" s="169">
        <v>801648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customHeight="1" spans="1:25">
      <c r="A68" s="170"/>
      <c r="B68" s="170"/>
      <c r="C68" s="167" t="s">
        <v>247</v>
      </c>
      <c r="D68" s="168" t="s">
        <v>139</v>
      </c>
      <c r="E68" s="168" t="s">
        <v>241</v>
      </c>
      <c r="F68" s="168" t="s">
        <v>245</v>
      </c>
      <c r="G68" s="168" t="s">
        <v>246</v>
      </c>
      <c r="H68" s="169">
        <v>72000</v>
      </c>
      <c r="I68" s="169">
        <v>72000</v>
      </c>
      <c r="J68" s="22"/>
      <c r="K68" s="22"/>
      <c r="L68" s="22"/>
      <c r="M68" s="169">
        <v>72000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customHeight="1" spans="1:25">
      <c r="A69" s="170"/>
      <c r="B69" s="170"/>
      <c r="C69" s="167" t="s">
        <v>248</v>
      </c>
      <c r="D69" s="168" t="s">
        <v>139</v>
      </c>
      <c r="E69" s="168" t="s">
        <v>241</v>
      </c>
      <c r="F69" s="168" t="s">
        <v>249</v>
      </c>
      <c r="G69" s="168" t="s">
        <v>250</v>
      </c>
      <c r="H69" s="169">
        <v>26512</v>
      </c>
      <c r="I69" s="169">
        <v>26512</v>
      </c>
      <c r="J69" s="22"/>
      <c r="K69" s="22"/>
      <c r="L69" s="22"/>
      <c r="M69" s="169">
        <v>26512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customHeight="1" spans="1:25">
      <c r="A70" s="170"/>
      <c r="B70" s="162" t="s">
        <v>312</v>
      </c>
      <c r="C70" s="162" t="s">
        <v>252</v>
      </c>
      <c r="D70" s="170"/>
      <c r="E70" s="170"/>
      <c r="F70" s="170"/>
      <c r="G70" s="170"/>
      <c r="H70" s="171"/>
      <c r="I70" s="171"/>
      <c r="J70" s="22"/>
      <c r="K70" s="22"/>
      <c r="L70" s="22"/>
      <c r="M70" s="171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customHeight="1" spans="1:25">
      <c r="A71" s="170"/>
      <c r="B71" s="170"/>
      <c r="C71" s="167" t="s">
        <v>253</v>
      </c>
      <c r="D71" s="168" t="s">
        <v>157</v>
      </c>
      <c r="E71" s="168" t="s">
        <v>254</v>
      </c>
      <c r="F71" s="168" t="s">
        <v>255</v>
      </c>
      <c r="G71" s="168" t="s">
        <v>256</v>
      </c>
      <c r="H71" s="169">
        <v>206477.44</v>
      </c>
      <c r="I71" s="169">
        <v>206477.44</v>
      </c>
      <c r="J71" s="22"/>
      <c r="K71" s="22"/>
      <c r="L71" s="22"/>
      <c r="M71" s="169">
        <v>206477.44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customHeight="1" spans="1:25">
      <c r="A72" s="170"/>
      <c r="B72" s="170"/>
      <c r="C72" s="167" t="s">
        <v>257</v>
      </c>
      <c r="D72" s="168" t="s">
        <v>172</v>
      </c>
      <c r="E72" s="168" t="s">
        <v>258</v>
      </c>
      <c r="F72" s="168" t="s">
        <v>259</v>
      </c>
      <c r="G72" s="168" t="s">
        <v>260</v>
      </c>
      <c r="H72" s="169">
        <v>96075.9</v>
      </c>
      <c r="I72" s="169">
        <v>96075.9</v>
      </c>
      <c r="J72" s="22"/>
      <c r="K72" s="22"/>
      <c r="L72" s="22"/>
      <c r="M72" s="169">
        <v>96075.9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customHeight="1" spans="1:25">
      <c r="A73" s="170"/>
      <c r="B73" s="170"/>
      <c r="C73" s="167" t="s">
        <v>261</v>
      </c>
      <c r="D73" s="168" t="s">
        <v>176</v>
      </c>
      <c r="E73" s="168" t="s">
        <v>261</v>
      </c>
      <c r="F73" s="168" t="s">
        <v>262</v>
      </c>
      <c r="G73" s="168" t="s">
        <v>263</v>
      </c>
      <c r="H73" s="169">
        <v>51240.48</v>
      </c>
      <c r="I73" s="169">
        <v>51240.48</v>
      </c>
      <c r="J73" s="22"/>
      <c r="K73" s="22"/>
      <c r="L73" s="22"/>
      <c r="M73" s="169">
        <v>51240.48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customHeight="1" spans="1:25">
      <c r="A74" s="170"/>
      <c r="B74" s="170"/>
      <c r="C74" s="167" t="s">
        <v>264</v>
      </c>
      <c r="D74" s="168" t="s">
        <v>178</v>
      </c>
      <c r="E74" s="168" t="s">
        <v>265</v>
      </c>
      <c r="F74" s="168" t="s">
        <v>266</v>
      </c>
      <c r="G74" s="168" t="s">
        <v>267</v>
      </c>
      <c r="H74" s="169">
        <v>1290.48</v>
      </c>
      <c r="I74" s="169">
        <v>1290.48</v>
      </c>
      <c r="J74" s="22"/>
      <c r="K74" s="22"/>
      <c r="L74" s="22"/>
      <c r="M74" s="169">
        <v>1290.48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customHeight="1" spans="1:25">
      <c r="A75" s="170"/>
      <c r="B75" s="170"/>
      <c r="C75" s="167" t="s">
        <v>268</v>
      </c>
      <c r="D75" s="168" t="s">
        <v>178</v>
      </c>
      <c r="E75" s="168" t="s">
        <v>265</v>
      </c>
      <c r="F75" s="168" t="s">
        <v>266</v>
      </c>
      <c r="G75" s="168" t="s">
        <v>267</v>
      </c>
      <c r="H75" s="169">
        <v>2208</v>
      </c>
      <c r="I75" s="169">
        <v>2208</v>
      </c>
      <c r="J75" s="22"/>
      <c r="K75" s="22"/>
      <c r="L75" s="22"/>
      <c r="M75" s="169">
        <v>2208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customHeight="1" spans="1:25">
      <c r="A76" s="170"/>
      <c r="B76" s="162" t="s">
        <v>313</v>
      </c>
      <c r="C76" s="162" t="s">
        <v>270</v>
      </c>
      <c r="D76" s="170"/>
      <c r="E76" s="170"/>
      <c r="F76" s="170"/>
      <c r="G76" s="170"/>
      <c r="H76" s="171"/>
      <c r="I76" s="171"/>
      <c r="J76" s="22"/>
      <c r="K76" s="22"/>
      <c r="L76" s="22"/>
      <c r="M76" s="171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customHeight="1" spans="1:25">
      <c r="A77" s="170"/>
      <c r="B77" s="170"/>
      <c r="C77" s="167" t="s">
        <v>270</v>
      </c>
      <c r="D77" s="168" t="s">
        <v>206</v>
      </c>
      <c r="E77" s="168" t="s">
        <v>270</v>
      </c>
      <c r="F77" s="168" t="s">
        <v>271</v>
      </c>
      <c r="G77" s="168" t="s">
        <v>270</v>
      </c>
      <c r="H77" s="169">
        <v>167462.88</v>
      </c>
      <c r="I77" s="169">
        <v>167462.88</v>
      </c>
      <c r="J77" s="22"/>
      <c r="K77" s="22"/>
      <c r="L77" s="22"/>
      <c r="M77" s="169">
        <v>167462.88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customHeight="1" spans="1:25">
      <c r="A78" s="170"/>
      <c r="B78" s="162" t="s">
        <v>314</v>
      </c>
      <c r="C78" s="162" t="s">
        <v>302</v>
      </c>
      <c r="D78" s="170"/>
      <c r="E78" s="170"/>
      <c r="F78" s="170"/>
      <c r="G78" s="170"/>
      <c r="H78" s="171"/>
      <c r="I78" s="171"/>
      <c r="J78" s="22"/>
      <c r="K78" s="22"/>
      <c r="L78" s="22"/>
      <c r="M78" s="171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customHeight="1" spans="1:25">
      <c r="A79" s="170"/>
      <c r="B79" s="170"/>
      <c r="C79" s="167" t="s">
        <v>302</v>
      </c>
      <c r="D79" s="168" t="s">
        <v>139</v>
      </c>
      <c r="E79" s="168" t="s">
        <v>241</v>
      </c>
      <c r="F79" s="168" t="s">
        <v>303</v>
      </c>
      <c r="G79" s="168" t="s">
        <v>302</v>
      </c>
      <c r="H79" s="169">
        <v>20000</v>
      </c>
      <c r="I79" s="169">
        <v>20000</v>
      </c>
      <c r="J79" s="22"/>
      <c r="K79" s="22"/>
      <c r="L79" s="22"/>
      <c r="M79" s="169">
        <v>20000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customHeight="1" spans="1:25">
      <c r="A80" s="170"/>
      <c r="B80" s="162" t="s">
        <v>315</v>
      </c>
      <c r="C80" s="162" t="s">
        <v>273</v>
      </c>
      <c r="D80" s="170"/>
      <c r="E80" s="170"/>
      <c r="F80" s="170"/>
      <c r="G80" s="170"/>
      <c r="H80" s="171"/>
      <c r="I80" s="171"/>
      <c r="J80" s="22"/>
      <c r="K80" s="22"/>
      <c r="L80" s="22"/>
      <c r="M80" s="171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customHeight="1" spans="1:25">
      <c r="A81" s="170"/>
      <c r="B81" s="170"/>
      <c r="C81" s="167" t="s">
        <v>274</v>
      </c>
      <c r="D81" s="168" t="s">
        <v>139</v>
      </c>
      <c r="E81" s="168" t="s">
        <v>241</v>
      </c>
      <c r="F81" s="168" t="s">
        <v>275</v>
      </c>
      <c r="G81" s="168" t="s">
        <v>276</v>
      </c>
      <c r="H81" s="169">
        <v>77400</v>
      </c>
      <c r="I81" s="169">
        <v>77400</v>
      </c>
      <c r="J81" s="22"/>
      <c r="K81" s="22"/>
      <c r="L81" s="22"/>
      <c r="M81" s="169">
        <v>77400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customHeight="1" spans="1:25">
      <c r="A82" s="170"/>
      <c r="B82" s="162" t="s">
        <v>316</v>
      </c>
      <c r="C82" s="162" t="s">
        <v>278</v>
      </c>
      <c r="D82" s="170"/>
      <c r="E82" s="170"/>
      <c r="F82" s="170"/>
      <c r="G82" s="170"/>
      <c r="H82" s="171"/>
      <c r="I82" s="171"/>
      <c r="J82" s="22"/>
      <c r="K82" s="22"/>
      <c r="L82" s="22"/>
      <c r="M82" s="171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customHeight="1" spans="1:25">
      <c r="A83" s="170"/>
      <c r="B83" s="170"/>
      <c r="C83" s="167" t="s">
        <v>279</v>
      </c>
      <c r="D83" s="168" t="s">
        <v>139</v>
      </c>
      <c r="E83" s="168" t="s">
        <v>241</v>
      </c>
      <c r="F83" s="168" t="s">
        <v>280</v>
      </c>
      <c r="G83" s="168" t="s">
        <v>281</v>
      </c>
      <c r="H83" s="169">
        <v>38000</v>
      </c>
      <c r="I83" s="169">
        <v>38000</v>
      </c>
      <c r="J83" s="22"/>
      <c r="K83" s="22"/>
      <c r="L83" s="22"/>
      <c r="M83" s="169">
        <v>38000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customHeight="1" spans="1:25">
      <c r="A84" s="170"/>
      <c r="B84" s="170"/>
      <c r="C84" s="167" t="s">
        <v>282</v>
      </c>
      <c r="D84" s="168" t="s">
        <v>139</v>
      </c>
      <c r="E84" s="168" t="s">
        <v>241</v>
      </c>
      <c r="F84" s="168" t="s">
        <v>283</v>
      </c>
      <c r="G84" s="168" t="s">
        <v>284</v>
      </c>
      <c r="H84" s="169">
        <v>240</v>
      </c>
      <c r="I84" s="169">
        <v>240</v>
      </c>
      <c r="J84" s="22"/>
      <c r="K84" s="22"/>
      <c r="L84" s="22"/>
      <c r="M84" s="169">
        <v>240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customHeight="1" spans="1:25">
      <c r="A85" s="170"/>
      <c r="B85" s="162" t="s">
        <v>317</v>
      </c>
      <c r="C85" s="162" t="s">
        <v>286</v>
      </c>
      <c r="D85" s="170"/>
      <c r="E85" s="170"/>
      <c r="F85" s="170"/>
      <c r="G85" s="170"/>
      <c r="H85" s="171"/>
      <c r="I85" s="171"/>
      <c r="J85" s="22"/>
      <c r="K85" s="22"/>
      <c r="L85" s="22"/>
      <c r="M85" s="171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customHeight="1" spans="1:25">
      <c r="A86" s="170"/>
      <c r="B86" s="170"/>
      <c r="C86" s="167" t="s">
        <v>286</v>
      </c>
      <c r="D86" s="168" t="s">
        <v>139</v>
      </c>
      <c r="E86" s="168" t="s">
        <v>241</v>
      </c>
      <c r="F86" s="168" t="s">
        <v>287</v>
      </c>
      <c r="G86" s="168" t="s">
        <v>286</v>
      </c>
      <c r="H86" s="169">
        <v>25620.24</v>
      </c>
      <c r="I86" s="169">
        <v>25620.24</v>
      </c>
      <c r="J86" s="22"/>
      <c r="K86" s="22"/>
      <c r="L86" s="22"/>
      <c r="M86" s="169">
        <v>25620.24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customHeight="1" spans="1:25">
      <c r="A87" s="170"/>
      <c r="B87" s="162" t="s">
        <v>318</v>
      </c>
      <c r="C87" s="162" t="s">
        <v>289</v>
      </c>
      <c r="D87" s="170"/>
      <c r="E87" s="170"/>
      <c r="F87" s="170"/>
      <c r="G87" s="170"/>
      <c r="H87" s="171"/>
      <c r="I87" s="171"/>
      <c r="J87" s="22"/>
      <c r="K87" s="22"/>
      <c r="L87" s="22"/>
      <c r="M87" s="171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customHeight="1" spans="1:25">
      <c r="A88" s="170"/>
      <c r="B88" s="170"/>
      <c r="C88" s="167" t="s">
        <v>289</v>
      </c>
      <c r="D88" s="168" t="s">
        <v>139</v>
      </c>
      <c r="E88" s="168" t="s">
        <v>241</v>
      </c>
      <c r="F88" s="168" t="s">
        <v>275</v>
      </c>
      <c r="G88" s="168" t="s">
        <v>276</v>
      </c>
      <c r="H88" s="169">
        <v>6192</v>
      </c>
      <c r="I88" s="169">
        <v>6192</v>
      </c>
      <c r="J88" s="22"/>
      <c r="K88" s="22"/>
      <c r="L88" s="22"/>
      <c r="M88" s="169">
        <v>6192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customHeight="1" spans="1:25">
      <c r="A89" s="170"/>
      <c r="B89" s="162" t="s">
        <v>319</v>
      </c>
      <c r="C89" s="162" t="s">
        <v>291</v>
      </c>
      <c r="D89" s="170"/>
      <c r="E89" s="170"/>
      <c r="F89" s="170"/>
      <c r="G89" s="170"/>
      <c r="H89" s="171"/>
      <c r="I89" s="171"/>
      <c r="J89" s="22"/>
      <c r="K89" s="22"/>
      <c r="L89" s="22"/>
      <c r="M89" s="171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customHeight="1" spans="1:25">
      <c r="A90" s="170"/>
      <c r="B90" s="170"/>
      <c r="C90" s="167" t="s">
        <v>291</v>
      </c>
      <c r="D90" s="168" t="s">
        <v>182</v>
      </c>
      <c r="E90" s="168" t="s">
        <v>292</v>
      </c>
      <c r="F90" s="168" t="s">
        <v>293</v>
      </c>
      <c r="G90" s="168" t="s">
        <v>294</v>
      </c>
      <c r="H90" s="169">
        <v>8000</v>
      </c>
      <c r="I90" s="169">
        <v>8000</v>
      </c>
      <c r="J90" s="22"/>
      <c r="K90" s="22"/>
      <c r="L90" s="22"/>
      <c r="M90" s="169">
        <v>8000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customHeight="1" spans="1:25">
      <c r="A91" s="170"/>
      <c r="B91" s="162" t="s">
        <v>320</v>
      </c>
      <c r="C91" s="162" t="s">
        <v>296</v>
      </c>
      <c r="D91" s="170"/>
      <c r="E91" s="170"/>
      <c r="F91" s="170"/>
      <c r="G91" s="170"/>
      <c r="H91" s="171"/>
      <c r="I91" s="171"/>
      <c r="J91" s="22"/>
      <c r="K91" s="22"/>
      <c r="L91" s="22"/>
      <c r="M91" s="171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customHeight="1" spans="1:25">
      <c r="A92" s="170"/>
      <c r="B92" s="170"/>
      <c r="C92" s="167" t="s">
        <v>296</v>
      </c>
      <c r="D92" s="168" t="s">
        <v>139</v>
      </c>
      <c r="E92" s="168" t="s">
        <v>241</v>
      </c>
      <c r="F92" s="168" t="s">
        <v>249</v>
      </c>
      <c r="G92" s="168" t="s">
        <v>250</v>
      </c>
      <c r="H92" s="169">
        <v>256920</v>
      </c>
      <c r="I92" s="169">
        <v>256920</v>
      </c>
      <c r="J92" s="22"/>
      <c r="K92" s="22"/>
      <c r="L92" s="22"/>
      <c r="M92" s="169">
        <v>256920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customHeight="1" spans="1:25">
      <c r="A93" s="172" t="s">
        <v>85</v>
      </c>
      <c r="B93" s="173"/>
      <c r="C93" s="136"/>
      <c r="D93" s="136"/>
      <c r="E93" s="136"/>
      <c r="F93" s="136"/>
      <c r="G93" s="136"/>
      <c r="H93" s="169">
        <v>2175431.42</v>
      </c>
      <c r="I93" s="169">
        <v>2175431.42</v>
      </c>
      <c r="J93" s="22"/>
      <c r="K93" s="22"/>
      <c r="L93" s="22"/>
      <c r="M93" s="169">
        <v>2175431.42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customHeight="1" spans="1:25">
      <c r="A94" s="162" t="s">
        <v>70</v>
      </c>
      <c r="B94" s="162" t="s">
        <v>321</v>
      </c>
      <c r="C94" s="162" t="s">
        <v>239</v>
      </c>
      <c r="D94" s="163"/>
      <c r="E94" s="164"/>
      <c r="F94" s="164"/>
      <c r="G94" s="164"/>
      <c r="H94" s="17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customHeight="1" spans="1:25">
      <c r="A95" s="165"/>
      <c r="B95" s="166"/>
      <c r="C95" s="167" t="s">
        <v>240</v>
      </c>
      <c r="D95" s="168" t="s">
        <v>139</v>
      </c>
      <c r="E95" s="168" t="s">
        <v>241</v>
      </c>
      <c r="F95" s="168" t="s">
        <v>242</v>
      </c>
      <c r="G95" s="168" t="s">
        <v>243</v>
      </c>
      <c r="H95" s="169">
        <v>764460</v>
      </c>
      <c r="I95" s="169">
        <v>764460</v>
      </c>
      <c r="J95" s="22"/>
      <c r="K95" s="22"/>
      <c r="L95" s="22"/>
      <c r="M95" s="169">
        <v>764460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customHeight="1" spans="1:25">
      <c r="A96" s="170"/>
      <c r="B96" s="170"/>
      <c r="C96" s="167" t="s">
        <v>244</v>
      </c>
      <c r="D96" s="168" t="s">
        <v>139</v>
      </c>
      <c r="E96" s="168" t="s">
        <v>241</v>
      </c>
      <c r="F96" s="168" t="s">
        <v>245</v>
      </c>
      <c r="G96" s="168" t="s">
        <v>246</v>
      </c>
      <c r="H96" s="169">
        <v>2046060</v>
      </c>
      <c r="I96" s="169">
        <v>2046060</v>
      </c>
      <c r="J96" s="22"/>
      <c r="K96" s="22"/>
      <c r="L96" s="22"/>
      <c r="M96" s="169">
        <v>2046060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customHeight="1" spans="1:25">
      <c r="A97" s="170"/>
      <c r="B97" s="170"/>
      <c r="C97" s="167" t="s">
        <v>247</v>
      </c>
      <c r="D97" s="168" t="s">
        <v>139</v>
      </c>
      <c r="E97" s="168" t="s">
        <v>241</v>
      </c>
      <c r="F97" s="168" t="s">
        <v>245</v>
      </c>
      <c r="G97" s="168" t="s">
        <v>246</v>
      </c>
      <c r="H97" s="169">
        <v>198000</v>
      </c>
      <c r="I97" s="169">
        <v>198000</v>
      </c>
      <c r="J97" s="22"/>
      <c r="K97" s="22"/>
      <c r="L97" s="22"/>
      <c r="M97" s="169">
        <v>198000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customHeight="1" spans="1:25">
      <c r="A98" s="170"/>
      <c r="B98" s="170"/>
      <c r="C98" s="167" t="s">
        <v>248</v>
      </c>
      <c r="D98" s="168" t="s">
        <v>139</v>
      </c>
      <c r="E98" s="168" t="s">
        <v>241</v>
      </c>
      <c r="F98" s="168" t="s">
        <v>249</v>
      </c>
      <c r="G98" s="168" t="s">
        <v>250</v>
      </c>
      <c r="H98" s="169">
        <v>63705</v>
      </c>
      <c r="I98" s="169">
        <v>63705</v>
      </c>
      <c r="J98" s="22"/>
      <c r="K98" s="22"/>
      <c r="L98" s="22"/>
      <c r="M98" s="169">
        <v>63705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customHeight="1" spans="1:25">
      <c r="A99" s="170"/>
      <c r="B99" s="162" t="s">
        <v>322</v>
      </c>
      <c r="C99" s="162" t="s">
        <v>252</v>
      </c>
      <c r="D99" s="170"/>
      <c r="E99" s="170"/>
      <c r="F99" s="170"/>
      <c r="G99" s="170"/>
      <c r="H99" s="171"/>
      <c r="I99" s="171"/>
      <c r="J99" s="22"/>
      <c r="K99" s="22"/>
      <c r="L99" s="22"/>
      <c r="M99" s="171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customHeight="1" spans="1:25">
      <c r="A100" s="170"/>
      <c r="B100" s="170"/>
      <c r="C100" s="167" t="s">
        <v>253</v>
      </c>
      <c r="D100" s="168" t="s">
        <v>157</v>
      </c>
      <c r="E100" s="168" t="s">
        <v>254</v>
      </c>
      <c r="F100" s="168" t="s">
        <v>255</v>
      </c>
      <c r="G100" s="168" t="s">
        <v>256</v>
      </c>
      <c r="H100" s="169">
        <v>529495.2</v>
      </c>
      <c r="I100" s="169">
        <v>529495.2</v>
      </c>
      <c r="J100" s="22"/>
      <c r="K100" s="22"/>
      <c r="L100" s="22"/>
      <c r="M100" s="169">
        <v>529495.2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customHeight="1" spans="1:25">
      <c r="A101" s="170"/>
      <c r="B101" s="170"/>
      <c r="C101" s="167" t="s">
        <v>257</v>
      </c>
      <c r="D101" s="168" t="s">
        <v>172</v>
      </c>
      <c r="E101" s="168" t="s">
        <v>258</v>
      </c>
      <c r="F101" s="168" t="s">
        <v>259</v>
      </c>
      <c r="G101" s="168" t="s">
        <v>260</v>
      </c>
      <c r="H101" s="169">
        <v>243621</v>
      </c>
      <c r="I101" s="169">
        <v>243621</v>
      </c>
      <c r="J101" s="22"/>
      <c r="K101" s="22"/>
      <c r="L101" s="22"/>
      <c r="M101" s="169">
        <v>243621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customHeight="1" spans="1:25">
      <c r="A102" s="170"/>
      <c r="B102" s="170"/>
      <c r="C102" s="167" t="s">
        <v>261</v>
      </c>
      <c r="D102" s="168" t="s">
        <v>176</v>
      </c>
      <c r="E102" s="168" t="s">
        <v>261</v>
      </c>
      <c r="F102" s="168" t="s">
        <v>262</v>
      </c>
      <c r="G102" s="168" t="s">
        <v>263</v>
      </c>
      <c r="H102" s="169">
        <v>129931.2</v>
      </c>
      <c r="I102" s="169">
        <v>129931.2</v>
      </c>
      <c r="J102" s="22"/>
      <c r="K102" s="22"/>
      <c r="L102" s="22"/>
      <c r="M102" s="169">
        <v>129931.2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customHeight="1" spans="1:25">
      <c r="A103" s="170"/>
      <c r="B103" s="170"/>
      <c r="C103" s="167" t="s">
        <v>264</v>
      </c>
      <c r="D103" s="168" t="s">
        <v>178</v>
      </c>
      <c r="E103" s="168" t="s">
        <v>265</v>
      </c>
      <c r="F103" s="168" t="s">
        <v>266</v>
      </c>
      <c r="G103" s="168" t="s">
        <v>267</v>
      </c>
      <c r="H103" s="169">
        <v>3309.35</v>
      </c>
      <c r="I103" s="169">
        <v>3309.35</v>
      </c>
      <c r="J103" s="22"/>
      <c r="K103" s="22"/>
      <c r="L103" s="22"/>
      <c r="M103" s="169">
        <v>3309.35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customHeight="1" spans="1:25">
      <c r="A104" s="170"/>
      <c r="B104" s="170"/>
      <c r="C104" s="167" t="s">
        <v>323</v>
      </c>
      <c r="D104" s="168" t="s">
        <v>139</v>
      </c>
      <c r="E104" s="168" t="s">
        <v>241</v>
      </c>
      <c r="F104" s="168" t="s">
        <v>266</v>
      </c>
      <c r="G104" s="168" t="s">
        <v>267</v>
      </c>
      <c r="H104" s="169">
        <v>1024.88</v>
      </c>
      <c r="I104" s="169">
        <v>1024.88</v>
      </c>
      <c r="J104" s="22"/>
      <c r="K104" s="22"/>
      <c r="L104" s="22"/>
      <c r="M104" s="169">
        <v>1024.88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customHeight="1" spans="1:25">
      <c r="A105" s="170"/>
      <c r="B105" s="170"/>
      <c r="C105" s="167" t="s">
        <v>268</v>
      </c>
      <c r="D105" s="168" t="s">
        <v>178</v>
      </c>
      <c r="E105" s="168" t="s">
        <v>265</v>
      </c>
      <c r="F105" s="168" t="s">
        <v>266</v>
      </c>
      <c r="G105" s="168" t="s">
        <v>267</v>
      </c>
      <c r="H105" s="169">
        <v>6348</v>
      </c>
      <c r="I105" s="169">
        <v>6348</v>
      </c>
      <c r="J105" s="22"/>
      <c r="K105" s="22"/>
      <c r="L105" s="22"/>
      <c r="M105" s="169">
        <v>6348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customHeight="1" spans="1:25">
      <c r="A106" s="170"/>
      <c r="B106" s="162" t="s">
        <v>324</v>
      </c>
      <c r="C106" s="162" t="s">
        <v>270</v>
      </c>
      <c r="D106" s="170"/>
      <c r="E106" s="170"/>
      <c r="F106" s="170"/>
      <c r="G106" s="170"/>
      <c r="H106" s="171"/>
      <c r="I106" s="171"/>
      <c r="J106" s="22"/>
      <c r="K106" s="22"/>
      <c r="L106" s="22"/>
      <c r="M106" s="171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</row>
    <row r="107" customHeight="1" spans="1:25">
      <c r="A107" s="170"/>
      <c r="B107" s="170"/>
      <c r="C107" s="167" t="s">
        <v>270</v>
      </c>
      <c r="D107" s="168" t="s">
        <v>206</v>
      </c>
      <c r="E107" s="168" t="s">
        <v>270</v>
      </c>
      <c r="F107" s="168" t="s">
        <v>271</v>
      </c>
      <c r="G107" s="168" t="s">
        <v>270</v>
      </c>
      <c r="H107" s="169">
        <v>427798.2</v>
      </c>
      <c r="I107" s="169">
        <v>427798.2</v>
      </c>
      <c r="J107" s="22"/>
      <c r="K107" s="22"/>
      <c r="L107" s="22"/>
      <c r="M107" s="169">
        <v>427798.2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</row>
    <row r="108" customHeight="1" spans="1:25">
      <c r="A108" s="170"/>
      <c r="B108" s="162" t="s">
        <v>325</v>
      </c>
      <c r="C108" s="162" t="s">
        <v>302</v>
      </c>
      <c r="D108" s="170"/>
      <c r="E108" s="170"/>
      <c r="F108" s="170"/>
      <c r="G108" s="170"/>
      <c r="H108" s="171"/>
      <c r="I108" s="171"/>
      <c r="J108" s="22"/>
      <c r="K108" s="22"/>
      <c r="L108" s="22"/>
      <c r="M108" s="171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customHeight="1" spans="1:25">
      <c r="A109" s="170"/>
      <c r="B109" s="170"/>
      <c r="C109" s="167" t="s">
        <v>302</v>
      </c>
      <c r="D109" s="168" t="s">
        <v>139</v>
      </c>
      <c r="E109" s="168" t="s">
        <v>241</v>
      </c>
      <c r="F109" s="168" t="s">
        <v>303</v>
      </c>
      <c r="G109" s="168" t="s">
        <v>302</v>
      </c>
      <c r="H109" s="169">
        <v>20000</v>
      </c>
      <c r="I109" s="169">
        <v>20000</v>
      </c>
      <c r="J109" s="22"/>
      <c r="K109" s="22"/>
      <c r="L109" s="22"/>
      <c r="M109" s="169">
        <v>20000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customHeight="1" spans="1:25">
      <c r="A110" s="170"/>
      <c r="B110" s="162" t="s">
        <v>326</v>
      </c>
      <c r="C110" s="162" t="s">
        <v>273</v>
      </c>
      <c r="D110" s="170"/>
      <c r="E110" s="170"/>
      <c r="F110" s="170"/>
      <c r="G110" s="170"/>
      <c r="H110" s="171"/>
      <c r="I110" s="171"/>
      <c r="J110" s="22"/>
      <c r="K110" s="22"/>
      <c r="L110" s="22"/>
      <c r="M110" s="171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customHeight="1" spans="1:25">
      <c r="A111" s="170"/>
      <c r="B111" s="170"/>
      <c r="C111" s="167" t="s">
        <v>274</v>
      </c>
      <c r="D111" s="168" t="s">
        <v>139</v>
      </c>
      <c r="E111" s="168" t="s">
        <v>241</v>
      </c>
      <c r="F111" s="168" t="s">
        <v>275</v>
      </c>
      <c r="G111" s="168" t="s">
        <v>276</v>
      </c>
      <c r="H111" s="169">
        <v>205800</v>
      </c>
      <c r="I111" s="169">
        <v>205800</v>
      </c>
      <c r="J111" s="22"/>
      <c r="K111" s="22"/>
      <c r="L111" s="22"/>
      <c r="M111" s="169">
        <v>205800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customHeight="1" spans="1:25">
      <c r="A112" s="170"/>
      <c r="B112" s="162" t="s">
        <v>327</v>
      </c>
      <c r="C112" s="162" t="s">
        <v>278</v>
      </c>
      <c r="D112" s="170"/>
      <c r="E112" s="170"/>
      <c r="F112" s="170"/>
      <c r="G112" s="170"/>
      <c r="H112" s="171"/>
      <c r="I112" s="171"/>
      <c r="J112" s="22"/>
      <c r="K112" s="22"/>
      <c r="L112" s="22"/>
      <c r="M112" s="171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</row>
    <row r="113" customHeight="1" spans="1:25">
      <c r="A113" s="170"/>
      <c r="B113" s="170"/>
      <c r="C113" s="167" t="s">
        <v>328</v>
      </c>
      <c r="D113" s="168" t="s">
        <v>146</v>
      </c>
      <c r="E113" s="168" t="s">
        <v>241</v>
      </c>
      <c r="F113" s="168" t="s">
        <v>280</v>
      </c>
      <c r="G113" s="168" t="s">
        <v>281</v>
      </c>
      <c r="H113" s="169">
        <v>20000</v>
      </c>
      <c r="I113" s="169">
        <v>20000</v>
      </c>
      <c r="J113" s="22"/>
      <c r="K113" s="22"/>
      <c r="L113" s="22"/>
      <c r="M113" s="169">
        <v>20000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</row>
    <row r="114" customHeight="1" spans="1:25">
      <c r="A114" s="170"/>
      <c r="B114" s="170"/>
      <c r="C114" s="167" t="s">
        <v>328</v>
      </c>
      <c r="D114" s="168" t="s">
        <v>146</v>
      </c>
      <c r="E114" s="168" t="s">
        <v>241</v>
      </c>
      <c r="F114" s="168" t="s">
        <v>280</v>
      </c>
      <c r="G114" s="168" t="s">
        <v>281</v>
      </c>
      <c r="H114" s="169">
        <v>5000</v>
      </c>
      <c r="I114" s="169">
        <v>5000</v>
      </c>
      <c r="J114" s="22"/>
      <c r="K114" s="22"/>
      <c r="L114" s="22"/>
      <c r="M114" s="169">
        <v>5000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</row>
    <row r="115" customHeight="1" spans="1:25">
      <c r="A115" s="170"/>
      <c r="B115" s="170"/>
      <c r="C115" s="167" t="s">
        <v>328</v>
      </c>
      <c r="D115" s="168" t="s">
        <v>146</v>
      </c>
      <c r="E115" s="168" t="s">
        <v>241</v>
      </c>
      <c r="F115" s="168" t="s">
        <v>280</v>
      </c>
      <c r="G115" s="168" t="s">
        <v>281</v>
      </c>
      <c r="H115" s="169">
        <v>200000</v>
      </c>
      <c r="I115" s="169">
        <v>200000</v>
      </c>
      <c r="J115" s="22"/>
      <c r="K115" s="22"/>
      <c r="L115" s="22"/>
      <c r="M115" s="169">
        <v>200000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customHeight="1" spans="1:25">
      <c r="A116" s="170"/>
      <c r="B116" s="170"/>
      <c r="C116" s="167" t="s">
        <v>279</v>
      </c>
      <c r="D116" s="168" t="s">
        <v>139</v>
      </c>
      <c r="E116" s="168" t="s">
        <v>241</v>
      </c>
      <c r="F116" s="168" t="s">
        <v>280</v>
      </c>
      <c r="G116" s="168" t="s">
        <v>281</v>
      </c>
      <c r="H116" s="169">
        <v>103750</v>
      </c>
      <c r="I116" s="169">
        <v>103750</v>
      </c>
      <c r="J116" s="22"/>
      <c r="K116" s="22"/>
      <c r="L116" s="22"/>
      <c r="M116" s="169">
        <v>103750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customHeight="1" spans="1:25">
      <c r="A117" s="170"/>
      <c r="B117" s="170"/>
      <c r="C117" s="167" t="s">
        <v>282</v>
      </c>
      <c r="D117" s="168" t="s">
        <v>139</v>
      </c>
      <c r="E117" s="168" t="s">
        <v>241</v>
      </c>
      <c r="F117" s="168" t="s">
        <v>283</v>
      </c>
      <c r="G117" s="168" t="s">
        <v>284</v>
      </c>
      <c r="H117" s="169">
        <v>690</v>
      </c>
      <c r="I117" s="169">
        <v>690</v>
      </c>
      <c r="J117" s="22"/>
      <c r="K117" s="22"/>
      <c r="L117" s="22"/>
      <c r="M117" s="169">
        <v>690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</row>
    <row r="118" customHeight="1" spans="1:25">
      <c r="A118" s="170"/>
      <c r="B118" s="170"/>
      <c r="C118" s="167" t="s">
        <v>329</v>
      </c>
      <c r="D118" s="168" t="s">
        <v>159</v>
      </c>
      <c r="E118" s="168" t="s">
        <v>330</v>
      </c>
      <c r="F118" s="168" t="s">
        <v>331</v>
      </c>
      <c r="G118" s="168" t="s">
        <v>332</v>
      </c>
      <c r="H118" s="169">
        <v>6900</v>
      </c>
      <c r="I118" s="169">
        <v>6900</v>
      </c>
      <c r="J118" s="22"/>
      <c r="K118" s="22"/>
      <c r="L118" s="22"/>
      <c r="M118" s="169">
        <v>6900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customHeight="1" spans="1:25">
      <c r="A119" s="170"/>
      <c r="B119" s="162" t="s">
        <v>333</v>
      </c>
      <c r="C119" s="162" t="s">
        <v>286</v>
      </c>
      <c r="D119" s="170"/>
      <c r="E119" s="170"/>
      <c r="F119" s="170"/>
      <c r="G119" s="170"/>
      <c r="H119" s="171"/>
      <c r="I119" s="171"/>
      <c r="J119" s="22"/>
      <c r="K119" s="22"/>
      <c r="L119" s="22"/>
      <c r="M119" s="171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</row>
    <row r="120" customHeight="1" spans="1:25">
      <c r="A120" s="170"/>
      <c r="B120" s="170"/>
      <c r="C120" s="167" t="s">
        <v>286</v>
      </c>
      <c r="D120" s="168" t="s">
        <v>139</v>
      </c>
      <c r="E120" s="168" t="s">
        <v>241</v>
      </c>
      <c r="F120" s="168" t="s">
        <v>287</v>
      </c>
      <c r="G120" s="168" t="s">
        <v>286</v>
      </c>
      <c r="H120" s="169">
        <v>64965.6</v>
      </c>
      <c r="I120" s="169">
        <v>64965.6</v>
      </c>
      <c r="J120" s="22"/>
      <c r="K120" s="22"/>
      <c r="L120" s="22"/>
      <c r="M120" s="169">
        <v>64965.6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customHeight="1" spans="1:25">
      <c r="A121" s="170"/>
      <c r="B121" s="162" t="s">
        <v>334</v>
      </c>
      <c r="C121" s="162" t="s">
        <v>289</v>
      </c>
      <c r="D121" s="170"/>
      <c r="E121" s="170"/>
      <c r="F121" s="170"/>
      <c r="G121" s="170"/>
      <c r="H121" s="171"/>
      <c r="I121" s="171"/>
      <c r="J121" s="22"/>
      <c r="K121" s="22"/>
      <c r="L121" s="22"/>
      <c r="M121" s="171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</row>
    <row r="122" customHeight="1" spans="1:25">
      <c r="A122" s="170"/>
      <c r="B122" s="170"/>
      <c r="C122" s="167" t="s">
        <v>289</v>
      </c>
      <c r="D122" s="168" t="s">
        <v>139</v>
      </c>
      <c r="E122" s="168" t="s">
        <v>241</v>
      </c>
      <c r="F122" s="168" t="s">
        <v>275</v>
      </c>
      <c r="G122" s="168" t="s">
        <v>276</v>
      </c>
      <c r="H122" s="169">
        <v>16464</v>
      </c>
      <c r="I122" s="169">
        <v>16464</v>
      </c>
      <c r="J122" s="22"/>
      <c r="K122" s="22"/>
      <c r="L122" s="22"/>
      <c r="M122" s="169">
        <v>16464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customHeight="1" spans="1:25">
      <c r="A123" s="170"/>
      <c r="B123" s="162" t="s">
        <v>335</v>
      </c>
      <c r="C123" s="162" t="s">
        <v>336</v>
      </c>
      <c r="D123" s="170"/>
      <c r="E123" s="170"/>
      <c r="F123" s="170"/>
      <c r="G123" s="170"/>
      <c r="H123" s="171"/>
      <c r="I123" s="171"/>
      <c r="J123" s="22"/>
      <c r="K123" s="22"/>
      <c r="L123" s="22"/>
      <c r="M123" s="171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customHeight="1" spans="1:25">
      <c r="A124" s="170"/>
      <c r="B124" s="170"/>
      <c r="C124" s="167" t="s">
        <v>336</v>
      </c>
      <c r="D124" s="168" t="s">
        <v>139</v>
      </c>
      <c r="E124" s="168" t="s">
        <v>241</v>
      </c>
      <c r="F124" s="168" t="s">
        <v>337</v>
      </c>
      <c r="G124" s="168" t="s">
        <v>338</v>
      </c>
      <c r="H124" s="169">
        <v>162000</v>
      </c>
      <c r="I124" s="169">
        <v>162000</v>
      </c>
      <c r="J124" s="22"/>
      <c r="K124" s="22"/>
      <c r="L124" s="22"/>
      <c r="M124" s="169">
        <v>162000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customHeight="1" spans="1:25">
      <c r="A125" s="170"/>
      <c r="B125" s="162" t="s">
        <v>339</v>
      </c>
      <c r="C125" s="162" t="s">
        <v>340</v>
      </c>
      <c r="D125" s="170"/>
      <c r="E125" s="170"/>
      <c r="F125" s="170"/>
      <c r="G125" s="170"/>
      <c r="H125" s="171"/>
      <c r="I125" s="171"/>
      <c r="J125" s="22"/>
      <c r="K125" s="22"/>
      <c r="L125" s="22"/>
      <c r="M125" s="171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customHeight="1" spans="1:25">
      <c r="A126" s="170"/>
      <c r="B126" s="170"/>
      <c r="C126" s="167" t="s">
        <v>340</v>
      </c>
      <c r="D126" s="168" t="s">
        <v>200</v>
      </c>
      <c r="E126" s="168" t="s">
        <v>341</v>
      </c>
      <c r="F126" s="168" t="s">
        <v>342</v>
      </c>
      <c r="G126" s="168" t="s">
        <v>343</v>
      </c>
      <c r="H126" s="169">
        <v>89100</v>
      </c>
      <c r="I126" s="169">
        <v>89100</v>
      </c>
      <c r="J126" s="22"/>
      <c r="K126" s="22"/>
      <c r="L126" s="22"/>
      <c r="M126" s="169">
        <v>89100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customHeight="1" spans="1:25">
      <c r="A127" s="170"/>
      <c r="B127" s="162" t="s">
        <v>344</v>
      </c>
      <c r="C127" s="162" t="s">
        <v>345</v>
      </c>
      <c r="D127" s="170"/>
      <c r="E127" s="170"/>
      <c r="F127" s="170"/>
      <c r="G127" s="170"/>
      <c r="H127" s="171"/>
      <c r="I127" s="171"/>
      <c r="J127" s="22"/>
      <c r="K127" s="22"/>
      <c r="L127" s="22"/>
      <c r="M127" s="171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customHeight="1" spans="1:25">
      <c r="A128" s="170"/>
      <c r="B128" s="170"/>
      <c r="C128" s="167" t="s">
        <v>345</v>
      </c>
      <c r="D128" s="168" t="s">
        <v>200</v>
      </c>
      <c r="E128" s="168" t="s">
        <v>341</v>
      </c>
      <c r="F128" s="168" t="s">
        <v>342</v>
      </c>
      <c r="G128" s="168" t="s">
        <v>343</v>
      </c>
      <c r="H128" s="169">
        <v>824400</v>
      </c>
      <c r="I128" s="169">
        <v>824400</v>
      </c>
      <c r="J128" s="22"/>
      <c r="K128" s="22"/>
      <c r="L128" s="22"/>
      <c r="M128" s="169">
        <v>824400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customHeight="1" spans="1:25">
      <c r="A129" s="170"/>
      <c r="B129" s="162" t="s">
        <v>346</v>
      </c>
      <c r="C129" s="162" t="s">
        <v>347</v>
      </c>
      <c r="D129" s="170"/>
      <c r="E129" s="170"/>
      <c r="F129" s="170"/>
      <c r="G129" s="170"/>
      <c r="H129" s="171"/>
      <c r="I129" s="171"/>
      <c r="J129" s="22"/>
      <c r="K129" s="22"/>
      <c r="L129" s="22"/>
      <c r="M129" s="171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customHeight="1" spans="1:25">
      <c r="A130" s="170"/>
      <c r="B130" s="170"/>
      <c r="C130" s="167" t="s">
        <v>347</v>
      </c>
      <c r="D130" s="168" t="s">
        <v>200</v>
      </c>
      <c r="E130" s="168" t="s">
        <v>341</v>
      </c>
      <c r="F130" s="168" t="s">
        <v>342</v>
      </c>
      <c r="G130" s="168" t="s">
        <v>343</v>
      </c>
      <c r="H130" s="169">
        <v>66000</v>
      </c>
      <c r="I130" s="169">
        <v>66000</v>
      </c>
      <c r="J130" s="22"/>
      <c r="K130" s="22"/>
      <c r="L130" s="22"/>
      <c r="M130" s="169">
        <v>66000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customHeight="1" spans="1:25">
      <c r="A131" s="170"/>
      <c r="B131" s="162" t="s">
        <v>348</v>
      </c>
      <c r="C131" s="162" t="s">
        <v>291</v>
      </c>
      <c r="D131" s="170"/>
      <c r="E131" s="170"/>
      <c r="F131" s="170"/>
      <c r="G131" s="170"/>
      <c r="H131" s="171"/>
      <c r="I131" s="171"/>
      <c r="J131" s="22"/>
      <c r="K131" s="22"/>
      <c r="L131" s="22"/>
      <c r="M131" s="171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customHeight="1" spans="1:25">
      <c r="A132" s="170"/>
      <c r="B132" s="170"/>
      <c r="C132" s="167" t="s">
        <v>291</v>
      </c>
      <c r="D132" s="168" t="s">
        <v>182</v>
      </c>
      <c r="E132" s="168" t="s">
        <v>292</v>
      </c>
      <c r="F132" s="168" t="s">
        <v>293</v>
      </c>
      <c r="G132" s="168" t="s">
        <v>294</v>
      </c>
      <c r="H132" s="169">
        <v>23000</v>
      </c>
      <c r="I132" s="169">
        <v>23000</v>
      </c>
      <c r="J132" s="22"/>
      <c r="K132" s="22"/>
      <c r="L132" s="22"/>
      <c r="M132" s="169">
        <v>23000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customHeight="1" spans="1:25">
      <c r="A133" s="170"/>
      <c r="B133" s="162" t="s">
        <v>349</v>
      </c>
      <c r="C133" s="162" t="s">
        <v>350</v>
      </c>
      <c r="D133" s="170"/>
      <c r="E133" s="170"/>
      <c r="F133" s="170"/>
      <c r="G133" s="170"/>
      <c r="H133" s="171"/>
      <c r="I133" s="171"/>
      <c r="J133" s="22"/>
      <c r="K133" s="22"/>
      <c r="L133" s="22"/>
      <c r="M133" s="171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customHeight="1" spans="1:25">
      <c r="A134" s="170"/>
      <c r="B134" s="170"/>
      <c r="C134" s="167" t="s">
        <v>350</v>
      </c>
      <c r="D134" s="168" t="s">
        <v>200</v>
      </c>
      <c r="E134" s="168" t="s">
        <v>341</v>
      </c>
      <c r="F134" s="168" t="s">
        <v>342</v>
      </c>
      <c r="G134" s="168" t="s">
        <v>343</v>
      </c>
      <c r="H134" s="169">
        <v>89100</v>
      </c>
      <c r="I134" s="169">
        <v>89100</v>
      </c>
      <c r="J134" s="22"/>
      <c r="K134" s="22"/>
      <c r="L134" s="22"/>
      <c r="M134" s="169">
        <v>89100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customHeight="1" spans="1:25">
      <c r="A135" s="170"/>
      <c r="B135" s="162" t="s">
        <v>351</v>
      </c>
      <c r="C135" s="162" t="s">
        <v>352</v>
      </c>
      <c r="D135" s="170"/>
      <c r="E135" s="170"/>
      <c r="F135" s="170"/>
      <c r="G135" s="170"/>
      <c r="H135" s="171"/>
      <c r="I135" s="171"/>
      <c r="J135" s="22"/>
      <c r="K135" s="22"/>
      <c r="L135" s="22"/>
      <c r="M135" s="171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customHeight="1" spans="1:25">
      <c r="A136" s="170"/>
      <c r="B136" s="170"/>
      <c r="C136" s="167" t="s">
        <v>352</v>
      </c>
      <c r="D136" s="168" t="s">
        <v>200</v>
      </c>
      <c r="E136" s="168" t="s">
        <v>341</v>
      </c>
      <c r="F136" s="168" t="s">
        <v>342</v>
      </c>
      <c r="G136" s="168" t="s">
        <v>343</v>
      </c>
      <c r="H136" s="169">
        <v>39600</v>
      </c>
      <c r="I136" s="169">
        <v>39600</v>
      </c>
      <c r="J136" s="22"/>
      <c r="K136" s="22"/>
      <c r="L136" s="22"/>
      <c r="M136" s="169">
        <v>39600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customHeight="1" spans="1:25">
      <c r="A137" s="170"/>
      <c r="B137" s="162" t="s">
        <v>353</v>
      </c>
      <c r="C137" s="162" t="s">
        <v>354</v>
      </c>
      <c r="D137" s="170"/>
      <c r="E137" s="170"/>
      <c r="F137" s="170"/>
      <c r="G137" s="170"/>
      <c r="H137" s="171"/>
      <c r="I137" s="171"/>
      <c r="J137" s="22"/>
      <c r="K137" s="22"/>
      <c r="L137" s="22"/>
      <c r="M137" s="171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customHeight="1" spans="1:25">
      <c r="A138" s="170"/>
      <c r="B138" s="170"/>
      <c r="C138" s="167" t="s">
        <v>354</v>
      </c>
      <c r="D138" s="168" t="s">
        <v>200</v>
      </c>
      <c r="E138" s="168" t="s">
        <v>341</v>
      </c>
      <c r="F138" s="168" t="s">
        <v>342</v>
      </c>
      <c r="G138" s="168" t="s">
        <v>343</v>
      </c>
      <c r="H138" s="169">
        <v>9500</v>
      </c>
      <c r="I138" s="169">
        <v>9500</v>
      </c>
      <c r="J138" s="22"/>
      <c r="K138" s="22"/>
      <c r="L138" s="22"/>
      <c r="M138" s="169">
        <v>9500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customHeight="1" spans="1:25">
      <c r="A139" s="170"/>
      <c r="B139" s="170"/>
      <c r="C139" s="167" t="s">
        <v>354</v>
      </c>
      <c r="D139" s="168" t="s">
        <v>200</v>
      </c>
      <c r="E139" s="168" t="s">
        <v>341</v>
      </c>
      <c r="F139" s="168" t="s">
        <v>342</v>
      </c>
      <c r="G139" s="168" t="s">
        <v>343</v>
      </c>
      <c r="H139" s="169">
        <v>1000</v>
      </c>
      <c r="I139" s="169">
        <v>1000</v>
      </c>
      <c r="J139" s="22"/>
      <c r="K139" s="22"/>
      <c r="L139" s="22"/>
      <c r="M139" s="169">
        <v>1000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customHeight="1" spans="1:25">
      <c r="A140" s="170"/>
      <c r="B140" s="162" t="s">
        <v>355</v>
      </c>
      <c r="C140" s="162" t="s">
        <v>356</v>
      </c>
      <c r="D140" s="170"/>
      <c r="E140" s="170"/>
      <c r="F140" s="170"/>
      <c r="G140" s="170"/>
      <c r="H140" s="171"/>
      <c r="I140" s="171"/>
      <c r="J140" s="22"/>
      <c r="K140" s="22"/>
      <c r="L140" s="22"/>
      <c r="M140" s="171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customHeight="1" spans="1:25">
      <c r="A141" s="170"/>
      <c r="B141" s="170"/>
      <c r="C141" s="167" t="s">
        <v>356</v>
      </c>
      <c r="D141" s="168" t="s">
        <v>200</v>
      </c>
      <c r="E141" s="168" t="s">
        <v>341</v>
      </c>
      <c r="F141" s="168" t="s">
        <v>342</v>
      </c>
      <c r="G141" s="168" t="s">
        <v>343</v>
      </c>
      <c r="H141" s="169">
        <v>89100</v>
      </c>
      <c r="I141" s="169">
        <v>89100</v>
      </c>
      <c r="J141" s="22"/>
      <c r="K141" s="22"/>
      <c r="L141" s="22"/>
      <c r="M141" s="169">
        <v>89100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customHeight="1" spans="1:25">
      <c r="A142" s="170"/>
      <c r="B142" s="162" t="s">
        <v>357</v>
      </c>
      <c r="C142" s="162" t="s">
        <v>358</v>
      </c>
      <c r="D142" s="170"/>
      <c r="E142" s="170"/>
      <c r="F142" s="170"/>
      <c r="G142" s="170"/>
      <c r="H142" s="171"/>
      <c r="I142" s="171"/>
      <c r="J142" s="22"/>
      <c r="K142" s="22"/>
      <c r="L142" s="22"/>
      <c r="M142" s="171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customHeight="1" spans="1:25">
      <c r="A143" s="170"/>
      <c r="B143" s="170"/>
      <c r="C143" s="167" t="s">
        <v>358</v>
      </c>
      <c r="D143" s="168" t="s">
        <v>200</v>
      </c>
      <c r="E143" s="168" t="s">
        <v>341</v>
      </c>
      <c r="F143" s="168" t="s">
        <v>342</v>
      </c>
      <c r="G143" s="168" t="s">
        <v>343</v>
      </c>
      <c r="H143" s="169">
        <v>136800</v>
      </c>
      <c r="I143" s="169">
        <v>136800</v>
      </c>
      <c r="J143" s="22"/>
      <c r="K143" s="22"/>
      <c r="L143" s="22"/>
      <c r="M143" s="169">
        <v>136800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customHeight="1" spans="1:25">
      <c r="A144" s="170"/>
      <c r="B144" s="162" t="s">
        <v>359</v>
      </c>
      <c r="C144" s="162" t="s">
        <v>360</v>
      </c>
      <c r="D144" s="170"/>
      <c r="E144" s="170"/>
      <c r="F144" s="170"/>
      <c r="G144" s="170"/>
      <c r="H144" s="171"/>
      <c r="I144" s="171"/>
      <c r="J144" s="22"/>
      <c r="K144" s="22"/>
      <c r="L144" s="22"/>
      <c r="M144" s="171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customHeight="1" spans="1:25">
      <c r="A145" s="170"/>
      <c r="B145" s="170"/>
      <c r="C145" s="167" t="s">
        <v>360</v>
      </c>
      <c r="D145" s="168" t="s">
        <v>200</v>
      </c>
      <c r="E145" s="168" t="s">
        <v>341</v>
      </c>
      <c r="F145" s="168" t="s">
        <v>342</v>
      </c>
      <c r="G145" s="168" t="s">
        <v>343</v>
      </c>
      <c r="H145" s="169">
        <v>18000</v>
      </c>
      <c r="I145" s="169">
        <v>18000</v>
      </c>
      <c r="J145" s="22"/>
      <c r="K145" s="22"/>
      <c r="L145" s="22"/>
      <c r="M145" s="169">
        <v>18000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customHeight="1" spans="1:25">
      <c r="A146" s="170"/>
      <c r="B146" s="162" t="s">
        <v>361</v>
      </c>
      <c r="C146" s="162" t="s">
        <v>362</v>
      </c>
      <c r="D146" s="170"/>
      <c r="E146" s="170"/>
      <c r="F146" s="170"/>
      <c r="G146" s="170"/>
      <c r="H146" s="171"/>
      <c r="I146" s="171"/>
      <c r="J146" s="22"/>
      <c r="K146" s="22"/>
      <c r="L146" s="22"/>
      <c r="M146" s="171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customHeight="1" spans="1:25">
      <c r="A147" s="170"/>
      <c r="B147" s="170"/>
      <c r="C147" s="167" t="s">
        <v>362</v>
      </c>
      <c r="D147" s="168" t="s">
        <v>163</v>
      </c>
      <c r="E147" s="168" t="s">
        <v>363</v>
      </c>
      <c r="F147" s="168" t="s">
        <v>342</v>
      </c>
      <c r="G147" s="168" t="s">
        <v>343</v>
      </c>
      <c r="H147" s="169">
        <v>62532</v>
      </c>
      <c r="I147" s="169">
        <v>62532</v>
      </c>
      <c r="J147" s="22"/>
      <c r="K147" s="22"/>
      <c r="L147" s="22"/>
      <c r="M147" s="169">
        <v>62532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customHeight="1" spans="1:25">
      <c r="A148" s="170"/>
      <c r="B148" s="170"/>
      <c r="C148" s="167" t="s">
        <v>362</v>
      </c>
      <c r="D148" s="168" t="s">
        <v>163</v>
      </c>
      <c r="E148" s="168" t="s">
        <v>363</v>
      </c>
      <c r="F148" s="168" t="s">
        <v>342</v>
      </c>
      <c r="G148" s="168" t="s">
        <v>343</v>
      </c>
      <c r="H148" s="169">
        <v>10920</v>
      </c>
      <c r="I148" s="169">
        <v>10920</v>
      </c>
      <c r="J148" s="22"/>
      <c r="K148" s="22"/>
      <c r="L148" s="22"/>
      <c r="M148" s="169">
        <v>10920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customHeight="1" spans="1:25">
      <c r="A149" s="170"/>
      <c r="B149" s="162" t="s">
        <v>364</v>
      </c>
      <c r="C149" s="162" t="s">
        <v>365</v>
      </c>
      <c r="D149" s="170"/>
      <c r="E149" s="170"/>
      <c r="F149" s="170"/>
      <c r="G149" s="170"/>
      <c r="H149" s="171"/>
      <c r="I149" s="171"/>
      <c r="J149" s="22"/>
      <c r="K149" s="22"/>
      <c r="L149" s="22"/>
      <c r="M149" s="171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customHeight="1" spans="1:25">
      <c r="A150" s="170"/>
      <c r="B150" s="170"/>
      <c r="C150" s="167" t="s">
        <v>365</v>
      </c>
      <c r="D150" s="168" t="s">
        <v>200</v>
      </c>
      <c r="E150" s="168" t="s">
        <v>341</v>
      </c>
      <c r="F150" s="168" t="s">
        <v>342</v>
      </c>
      <c r="G150" s="168" t="s">
        <v>343</v>
      </c>
      <c r="H150" s="169">
        <v>267600</v>
      </c>
      <c r="I150" s="169">
        <v>267600</v>
      </c>
      <c r="J150" s="22"/>
      <c r="K150" s="22"/>
      <c r="L150" s="22"/>
      <c r="M150" s="169">
        <v>267600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customHeight="1" spans="1:25">
      <c r="A151" s="170"/>
      <c r="B151" s="162" t="s">
        <v>366</v>
      </c>
      <c r="C151" s="162" t="s">
        <v>367</v>
      </c>
      <c r="D151" s="170"/>
      <c r="E151" s="170"/>
      <c r="F151" s="170"/>
      <c r="G151" s="170"/>
      <c r="H151" s="171"/>
      <c r="I151" s="171"/>
      <c r="J151" s="22"/>
      <c r="K151" s="22"/>
      <c r="L151" s="22"/>
      <c r="M151" s="171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customHeight="1" spans="1:25">
      <c r="A152" s="170"/>
      <c r="B152" s="170"/>
      <c r="C152" s="167" t="s">
        <v>367</v>
      </c>
      <c r="D152" s="168" t="s">
        <v>200</v>
      </c>
      <c r="E152" s="168" t="s">
        <v>341</v>
      </c>
      <c r="F152" s="168" t="s">
        <v>342</v>
      </c>
      <c r="G152" s="168" t="s">
        <v>343</v>
      </c>
      <c r="H152" s="169">
        <v>21600</v>
      </c>
      <c r="I152" s="169">
        <v>21600</v>
      </c>
      <c r="J152" s="22"/>
      <c r="K152" s="22"/>
      <c r="L152" s="22"/>
      <c r="M152" s="169">
        <v>21600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customHeight="1" spans="1:25">
      <c r="A153" s="170"/>
      <c r="B153" s="162" t="s">
        <v>368</v>
      </c>
      <c r="C153" s="162" t="s">
        <v>369</v>
      </c>
      <c r="D153" s="170"/>
      <c r="E153" s="170"/>
      <c r="F153" s="170"/>
      <c r="G153" s="170"/>
      <c r="H153" s="171"/>
      <c r="I153" s="171"/>
      <c r="J153" s="22"/>
      <c r="K153" s="22"/>
      <c r="L153" s="22"/>
      <c r="M153" s="171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customHeight="1" spans="1:25">
      <c r="A154" s="170"/>
      <c r="B154" s="170"/>
      <c r="C154" s="167" t="s">
        <v>369</v>
      </c>
      <c r="D154" s="168" t="s">
        <v>200</v>
      </c>
      <c r="E154" s="168" t="s">
        <v>341</v>
      </c>
      <c r="F154" s="168" t="s">
        <v>342</v>
      </c>
      <c r="G154" s="168" t="s">
        <v>343</v>
      </c>
      <c r="H154" s="169">
        <v>21840</v>
      </c>
      <c r="I154" s="169">
        <v>21840</v>
      </c>
      <c r="J154" s="22"/>
      <c r="K154" s="22"/>
      <c r="L154" s="22"/>
      <c r="M154" s="169">
        <v>21840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customHeight="1" spans="1:25">
      <c r="A155" s="170"/>
      <c r="B155" s="170"/>
      <c r="C155" s="167" t="s">
        <v>369</v>
      </c>
      <c r="D155" s="168" t="s">
        <v>200</v>
      </c>
      <c r="E155" s="168" t="s">
        <v>341</v>
      </c>
      <c r="F155" s="168" t="s">
        <v>342</v>
      </c>
      <c r="G155" s="168" t="s">
        <v>343</v>
      </c>
      <c r="H155" s="169">
        <v>12480</v>
      </c>
      <c r="I155" s="169">
        <v>12480</v>
      </c>
      <c r="J155" s="22"/>
      <c r="K155" s="22"/>
      <c r="L155" s="22"/>
      <c r="M155" s="169">
        <v>12480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customHeight="1" spans="1:25">
      <c r="A156" s="170"/>
      <c r="B156" s="162" t="s">
        <v>370</v>
      </c>
      <c r="C156" s="162" t="s">
        <v>371</v>
      </c>
      <c r="D156" s="170"/>
      <c r="E156" s="170"/>
      <c r="F156" s="170"/>
      <c r="G156" s="170"/>
      <c r="H156" s="171"/>
      <c r="I156" s="171"/>
      <c r="J156" s="22"/>
      <c r="K156" s="22"/>
      <c r="L156" s="22"/>
      <c r="M156" s="171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customHeight="1" spans="1:25">
      <c r="A157" s="170"/>
      <c r="B157" s="170"/>
      <c r="C157" s="167" t="s">
        <v>371</v>
      </c>
      <c r="D157" s="168" t="s">
        <v>200</v>
      </c>
      <c r="E157" s="168" t="s">
        <v>341</v>
      </c>
      <c r="F157" s="168" t="s">
        <v>342</v>
      </c>
      <c r="G157" s="168" t="s">
        <v>343</v>
      </c>
      <c r="H157" s="169">
        <v>326580</v>
      </c>
      <c r="I157" s="169">
        <v>326580</v>
      </c>
      <c r="J157" s="22"/>
      <c r="K157" s="22"/>
      <c r="L157" s="22"/>
      <c r="M157" s="169">
        <v>326580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customHeight="1" spans="1:25">
      <c r="A158" s="170"/>
      <c r="B158" s="162" t="s">
        <v>372</v>
      </c>
      <c r="C158" s="162" t="s">
        <v>214</v>
      </c>
      <c r="D158" s="170"/>
      <c r="E158" s="170"/>
      <c r="F158" s="170"/>
      <c r="G158" s="170"/>
      <c r="H158" s="171"/>
      <c r="I158" s="171"/>
      <c r="J158" s="22"/>
      <c r="K158" s="22"/>
      <c r="L158" s="22"/>
      <c r="M158" s="171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customHeight="1" spans="1:25">
      <c r="A159" s="170"/>
      <c r="B159" s="170"/>
      <c r="C159" s="167" t="s">
        <v>373</v>
      </c>
      <c r="D159" s="168" t="s">
        <v>139</v>
      </c>
      <c r="E159" s="168" t="s">
        <v>241</v>
      </c>
      <c r="F159" s="168" t="s">
        <v>374</v>
      </c>
      <c r="G159" s="168" t="s">
        <v>214</v>
      </c>
      <c r="H159" s="169">
        <v>5500</v>
      </c>
      <c r="I159" s="169">
        <v>5500</v>
      </c>
      <c r="J159" s="22"/>
      <c r="K159" s="22"/>
      <c r="L159" s="22"/>
      <c r="M159" s="169">
        <v>5500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customHeight="1" spans="1:25">
      <c r="A160" s="170"/>
      <c r="B160" s="162" t="s">
        <v>375</v>
      </c>
      <c r="C160" s="162" t="s">
        <v>296</v>
      </c>
      <c r="D160" s="170"/>
      <c r="E160" s="170"/>
      <c r="F160" s="170"/>
      <c r="G160" s="170"/>
      <c r="H160" s="171"/>
      <c r="I160" s="171"/>
      <c r="J160" s="22"/>
      <c r="K160" s="22"/>
      <c r="L160" s="22"/>
      <c r="M160" s="171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customHeight="1" spans="1:25">
      <c r="A161" s="170"/>
      <c r="B161" s="170"/>
      <c r="C161" s="167" t="s">
        <v>296</v>
      </c>
      <c r="D161" s="168" t="s">
        <v>139</v>
      </c>
      <c r="E161" s="168" t="s">
        <v>241</v>
      </c>
      <c r="F161" s="168" t="s">
        <v>249</v>
      </c>
      <c r="G161" s="168" t="s">
        <v>250</v>
      </c>
      <c r="H161" s="169">
        <v>676260</v>
      </c>
      <c r="I161" s="169">
        <v>676260</v>
      </c>
      <c r="J161" s="22"/>
      <c r="K161" s="22"/>
      <c r="L161" s="22"/>
      <c r="M161" s="169">
        <v>676260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customHeight="1" spans="1:25">
      <c r="A162" s="170"/>
      <c r="B162" s="162" t="s">
        <v>376</v>
      </c>
      <c r="C162" s="162" t="s">
        <v>377</v>
      </c>
      <c r="D162" s="170"/>
      <c r="E162" s="170"/>
      <c r="F162" s="170"/>
      <c r="G162" s="170"/>
      <c r="H162" s="171"/>
      <c r="I162" s="171"/>
      <c r="J162" s="22"/>
      <c r="K162" s="22"/>
      <c r="L162" s="22"/>
      <c r="M162" s="171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customHeight="1" spans="1:25">
      <c r="A163" s="170"/>
      <c r="B163" s="170"/>
      <c r="C163" s="167" t="s">
        <v>377</v>
      </c>
      <c r="D163" s="168" t="s">
        <v>200</v>
      </c>
      <c r="E163" s="168" t="s">
        <v>341</v>
      </c>
      <c r="F163" s="168" t="s">
        <v>280</v>
      </c>
      <c r="G163" s="168" t="s">
        <v>281</v>
      </c>
      <c r="H163" s="169">
        <v>90000</v>
      </c>
      <c r="I163" s="169">
        <v>90000</v>
      </c>
      <c r="J163" s="22"/>
      <c r="K163" s="22"/>
      <c r="L163" s="22"/>
      <c r="M163" s="169">
        <v>90000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customHeight="1" spans="1:25">
      <c r="A164" s="170"/>
      <c r="B164" s="162" t="s">
        <v>378</v>
      </c>
      <c r="C164" s="162" t="s">
        <v>379</v>
      </c>
      <c r="D164" s="170"/>
      <c r="E164" s="170"/>
      <c r="F164" s="170"/>
      <c r="G164" s="170"/>
      <c r="H164" s="171"/>
      <c r="I164" s="171"/>
      <c r="J164" s="22"/>
      <c r="K164" s="22"/>
      <c r="L164" s="22"/>
      <c r="M164" s="171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customHeight="1" spans="1:25">
      <c r="A165" s="170"/>
      <c r="B165" s="170"/>
      <c r="C165" s="167" t="s">
        <v>379</v>
      </c>
      <c r="D165" s="168" t="s">
        <v>200</v>
      </c>
      <c r="E165" s="168" t="s">
        <v>341</v>
      </c>
      <c r="F165" s="168" t="s">
        <v>280</v>
      </c>
      <c r="G165" s="168" t="s">
        <v>281</v>
      </c>
      <c r="H165" s="169">
        <v>50000</v>
      </c>
      <c r="I165" s="169">
        <v>50000</v>
      </c>
      <c r="J165" s="22"/>
      <c r="K165" s="22"/>
      <c r="L165" s="22"/>
      <c r="M165" s="169">
        <v>50000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customHeight="1" spans="1:25">
      <c r="A166" s="170"/>
      <c r="B166" s="162" t="s">
        <v>380</v>
      </c>
      <c r="C166" s="162" t="s">
        <v>381</v>
      </c>
      <c r="D166" s="170"/>
      <c r="E166" s="170"/>
      <c r="F166" s="170"/>
      <c r="G166" s="170"/>
      <c r="H166" s="171"/>
      <c r="I166" s="171"/>
      <c r="J166" s="22"/>
      <c r="K166" s="22"/>
      <c r="L166" s="22"/>
      <c r="M166" s="171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customHeight="1" spans="1:25">
      <c r="A167" s="170"/>
      <c r="B167" s="170"/>
      <c r="C167" s="167" t="s">
        <v>381</v>
      </c>
      <c r="D167" s="168" t="s">
        <v>200</v>
      </c>
      <c r="E167" s="168" t="s">
        <v>341</v>
      </c>
      <c r="F167" s="168" t="s">
        <v>280</v>
      </c>
      <c r="G167" s="168" t="s">
        <v>281</v>
      </c>
      <c r="H167" s="169">
        <v>300000</v>
      </c>
      <c r="I167" s="169">
        <v>300000</v>
      </c>
      <c r="J167" s="22"/>
      <c r="K167" s="22"/>
      <c r="L167" s="22"/>
      <c r="M167" s="169">
        <v>300000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customHeight="1" spans="1:25">
      <c r="A168" s="170"/>
      <c r="B168" s="162" t="s">
        <v>382</v>
      </c>
      <c r="C168" s="162" t="s">
        <v>383</v>
      </c>
      <c r="D168" s="170"/>
      <c r="E168" s="170"/>
      <c r="F168" s="170"/>
      <c r="G168" s="170"/>
      <c r="H168" s="171"/>
      <c r="I168" s="171"/>
      <c r="J168" s="22"/>
      <c r="K168" s="22"/>
      <c r="L168" s="22"/>
      <c r="M168" s="171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customHeight="1" spans="1:25">
      <c r="A169" s="170"/>
      <c r="B169" s="170"/>
      <c r="C169" s="167" t="s">
        <v>383</v>
      </c>
      <c r="D169" s="168" t="s">
        <v>200</v>
      </c>
      <c r="E169" s="168" t="s">
        <v>341</v>
      </c>
      <c r="F169" s="168" t="s">
        <v>331</v>
      </c>
      <c r="G169" s="168" t="s">
        <v>332</v>
      </c>
      <c r="H169" s="169">
        <v>15000</v>
      </c>
      <c r="I169" s="169">
        <v>15000</v>
      </c>
      <c r="J169" s="22"/>
      <c r="K169" s="22"/>
      <c r="L169" s="22"/>
      <c r="M169" s="169">
        <v>15000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customHeight="1" spans="1:25">
      <c r="A170" s="170"/>
      <c r="B170" s="162" t="s">
        <v>384</v>
      </c>
      <c r="C170" s="162" t="s">
        <v>385</v>
      </c>
      <c r="D170" s="170"/>
      <c r="E170" s="170"/>
      <c r="F170" s="170"/>
      <c r="G170" s="170"/>
      <c r="H170" s="171"/>
      <c r="I170" s="171"/>
      <c r="J170" s="22"/>
      <c r="K170" s="22"/>
      <c r="L170" s="22"/>
      <c r="M170" s="171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customHeight="1" spans="1:25">
      <c r="A171" s="170"/>
      <c r="B171" s="170"/>
      <c r="C171" s="167" t="s">
        <v>385</v>
      </c>
      <c r="D171" s="168" t="s">
        <v>200</v>
      </c>
      <c r="E171" s="168" t="s">
        <v>341</v>
      </c>
      <c r="F171" s="168" t="s">
        <v>331</v>
      </c>
      <c r="G171" s="168" t="s">
        <v>332</v>
      </c>
      <c r="H171" s="169">
        <v>500000</v>
      </c>
      <c r="I171" s="169">
        <v>500000</v>
      </c>
      <c r="J171" s="22"/>
      <c r="K171" s="22"/>
      <c r="L171" s="22"/>
      <c r="M171" s="169">
        <v>500000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customHeight="1" spans="1:25">
      <c r="A172" s="170"/>
      <c r="B172" s="162" t="s">
        <v>386</v>
      </c>
      <c r="C172" s="162" t="s">
        <v>387</v>
      </c>
      <c r="D172" s="170"/>
      <c r="E172" s="170"/>
      <c r="F172" s="170"/>
      <c r="G172" s="170"/>
      <c r="H172" s="171"/>
      <c r="I172" s="171"/>
      <c r="J172" s="22"/>
      <c r="K172" s="22"/>
      <c r="L172" s="22"/>
      <c r="M172" s="171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customHeight="1" spans="1:25">
      <c r="A173" s="170"/>
      <c r="B173" s="170"/>
      <c r="C173" s="167" t="s">
        <v>387</v>
      </c>
      <c r="D173" s="168" t="s">
        <v>200</v>
      </c>
      <c r="E173" s="168" t="s">
        <v>341</v>
      </c>
      <c r="F173" s="168" t="s">
        <v>331</v>
      </c>
      <c r="G173" s="168" t="s">
        <v>332</v>
      </c>
      <c r="H173" s="169">
        <v>97200</v>
      </c>
      <c r="I173" s="169">
        <v>97200</v>
      </c>
      <c r="J173" s="22"/>
      <c r="K173" s="22"/>
      <c r="L173" s="22"/>
      <c r="M173" s="169">
        <v>97200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customHeight="1" spans="1:25">
      <c r="A174" s="170"/>
      <c r="B174" s="162" t="s">
        <v>388</v>
      </c>
      <c r="C174" s="162" t="s">
        <v>389</v>
      </c>
      <c r="D174" s="170"/>
      <c r="E174" s="170"/>
      <c r="F174" s="170"/>
      <c r="G174" s="170"/>
      <c r="H174" s="171"/>
      <c r="I174" s="171"/>
      <c r="J174" s="22"/>
      <c r="K174" s="22"/>
      <c r="L174" s="22"/>
      <c r="M174" s="171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customHeight="1" spans="1:25">
      <c r="A175" s="170"/>
      <c r="B175" s="170"/>
      <c r="C175" s="167" t="s">
        <v>389</v>
      </c>
      <c r="D175" s="168" t="s">
        <v>200</v>
      </c>
      <c r="E175" s="168" t="s">
        <v>341</v>
      </c>
      <c r="F175" s="168" t="s">
        <v>390</v>
      </c>
      <c r="G175" s="168" t="s">
        <v>391</v>
      </c>
      <c r="H175" s="169">
        <v>97200</v>
      </c>
      <c r="I175" s="169">
        <v>97200</v>
      </c>
      <c r="J175" s="22"/>
      <c r="K175" s="22"/>
      <c r="L175" s="22"/>
      <c r="M175" s="169">
        <v>97200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customHeight="1" spans="1:25">
      <c r="A176" s="172" t="s">
        <v>85</v>
      </c>
      <c r="B176" s="173"/>
      <c r="C176" s="136"/>
      <c r="D176" s="136"/>
      <c r="E176" s="136"/>
      <c r="F176" s="136"/>
      <c r="G176" s="136"/>
      <c r="H176" s="169">
        <v>9159634.43</v>
      </c>
      <c r="I176" s="169">
        <v>9159634.43</v>
      </c>
      <c r="J176" s="22"/>
      <c r="K176" s="22"/>
      <c r="L176" s="22"/>
      <c r="M176" s="169">
        <v>9159634.43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</row>
    <row r="177" customHeight="1" spans="1:25">
      <c r="A177" s="162" t="s">
        <v>392</v>
      </c>
      <c r="B177" s="162" t="s">
        <v>393</v>
      </c>
      <c r="C177" s="162" t="s">
        <v>394</v>
      </c>
      <c r="D177" s="163"/>
      <c r="E177" s="164"/>
      <c r="F177" s="164"/>
      <c r="G177" s="164"/>
      <c r="H177" s="17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customHeight="1" spans="1:25">
      <c r="A178" s="165"/>
      <c r="B178" s="166"/>
      <c r="C178" s="167" t="s">
        <v>395</v>
      </c>
      <c r="D178" s="168" t="s">
        <v>151</v>
      </c>
      <c r="E178" s="168" t="s">
        <v>396</v>
      </c>
      <c r="F178" s="168" t="s">
        <v>242</v>
      </c>
      <c r="G178" s="168" t="s">
        <v>243</v>
      </c>
      <c r="H178" s="169">
        <v>65496</v>
      </c>
      <c r="I178" s="169">
        <v>65496</v>
      </c>
      <c r="J178" s="22"/>
      <c r="K178" s="22"/>
      <c r="L178" s="22"/>
      <c r="M178" s="169">
        <v>65496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customHeight="1" spans="1:25">
      <c r="A179" s="170"/>
      <c r="B179" s="170"/>
      <c r="C179" s="167" t="s">
        <v>397</v>
      </c>
      <c r="D179" s="168" t="s">
        <v>151</v>
      </c>
      <c r="E179" s="168" t="s">
        <v>396</v>
      </c>
      <c r="F179" s="168" t="s">
        <v>245</v>
      </c>
      <c r="G179" s="168" t="s">
        <v>246</v>
      </c>
      <c r="H179" s="169">
        <v>127776</v>
      </c>
      <c r="I179" s="169">
        <v>127776</v>
      </c>
      <c r="J179" s="22"/>
      <c r="K179" s="22"/>
      <c r="L179" s="22"/>
      <c r="M179" s="169">
        <v>127776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customHeight="1" spans="1:25">
      <c r="A180" s="170"/>
      <c r="B180" s="170"/>
      <c r="C180" s="167" t="s">
        <v>398</v>
      </c>
      <c r="D180" s="168" t="s">
        <v>151</v>
      </c>
      <c r="E180" s="168" t="s">
        <v>396</v>
      </c>
      <c r="F180" s="168" t="s">
        <v>245</v>
      </c>
      <c r="G180" s="168" t="s">
        <v>246</v>
      </c>
      <c r="H180" s="169">
        <v>18000</v>
      </c>
      <c r="I180" s="169">
        <v>18000</v>
      </c>
      <c r="J180" s="22"/>
      <c r="K180" s="22"/>
      <c r="L180" s="22"/>
      <c r="M180" s="169">
        <v>18000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customHeight="1" spans="1:25">
      <c r="A181" s="170"/>
      <c r="B181" s="170"/>
      <c r="C181" s="167" t="s">
        <v>399</v>
      </c>
      <c r="D181" s="168" t="s">
        <v>151</v>
      </c>
      <c r="E181" s="168" t="s">
        <v>396</v>
      </c>
      <c r="F181" s="168" t="s">
        <v>400</v>
      </c>
      <c r="G181" s="168" t="s">
        <v>401</v>
      </c>
      <c r="H181" s="169">
        <v>5458</v>
      </c>
      <c r="I181" s="169">
        <v>5458</v>
      </c>
      <c r="J181" s="22"/>
      <c r="K181" s="22"/>
      <c r="L181" s="22"/>
      <c r="M181" s="169">
        <v>5458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customHeight="1" spans="1:25">
      <c r="A182" s="170"/>
      <c r="B182" s="170"/>
      <c r="C182" s="167" t="s">
        <v>402</v>
      </c>
      <c r="D182" s="168" t="s">
        <v>151</v>
      </c>
      <c r="E182" s="168" t="s">
        <v>396</v>
      </c>
      <c r="F182" s="168" t="s">
        <v>400</v>
      </c>
      <c r="G182" s="168" t="s">
        <v>401</v>
      </c>
      <c r="H182" s="169">
        <v>35520</v>
      </c>
      <c r="I182" s="169">
        <v>35520</v>
      </c>
      <c r="J182" s="22"/>
      <c r="K182" s="22"/>
      <c r="L182" s="22"/>
      <c r="M182" s="169">
        <v>35520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customHeight="1" spans="1:25">
      <c r="A183" s="170"/>
      <c r="B183" s="170"/>
      <c r="C183" s="167" t="s">
        <v>403</v>
      </c>
      <c r="D183" s="168" t="s">
        <v>151</v>
      </c>
      <c r="E183" s="168" t="s">
        <v>396</v>
      </c>
      <c r="F183" s="168" t="s">
        <v>400</v>
      </c>
      <c r="G183" s="168" t="s">
        <v>401</v>
      </c>
      <c r="H183" s="169">
        <v>19644</v>
      </c>
      <c r="I183" s="169">
        <v>19644</v>
      </c>
      <c r="J183" s="22"/>
      <c r="K183" s="22"/>
      <c r="L183" s="22"/>
      <c r="M183" s="169">
        <v>19644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customHeight="1" spans="1:25">
      <c r="A184" s="170"/>
      <c r="B184" s="170"/>
      <c r="C184" s="167" t="s">
        <v>404</v>
      </c>
      <c r="D184" s="168" t="s">
        <v>151</v>
      </c>
      <c r="E184" s="168" t="s">
        <v>396</v>
      </c>
      <c r="F184" s="168" t="s">
        <v>249</v>
      </c>
      <c r="G184" s="168" t="s">
        <v>250</v>
      </c>
      <c r="H184" s="169">
        <v>26400</v>
      </c>
      <c r="I184" s="169">
        <v>26400</v>
      </c>
      <c r="J184" s="22"/>
      <c r="K184" s="22"/>
      <c r="L184" s="22"/>
      <c r="M184" s="169">
        <v>26400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customHeight="1" spans="1:25">
      <c r="A185" s="170"/>
      <c r="B185" s="162" t="s">
        <v>405</v>
      </c>
      <c r="C185" s="162" t="s">
        <v>252</v>
      </c>
      <c r="D185" s="170"/>
      <c r="E185" s="170"/>
      <c r="F185" s="170"/>
      <c r="G185" s="170"/>
      <c r="H185" s="171"/>
      <c r="I185" s="171"/>
      <c r="J185" s="22"/>
      <c r="K185" s="22"/>
      <c r="L185" s="22"/>
      <c r="M185" s="171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customHeight="1" spans="1:25">
      <c r="A186" s="170"/>
      <c r="B186" s="170"/>
      <c r="C186" s="167" t="s">
        <v>253</v>
      </c>
      <c r="D186" s="168" t="s">
        <v>157</v>
      </c>
      <c r="E186" s="168" t="s">
        <v>254</v>
      </c>
      <c r="F186" s="168" t="s">
        <v>255</v>
      </c>
      <c r="G186" s="168" t="s">
        <v>256</v>
      </c>
      <c r="H186" s="169">
        <v>46738.24</v>
      </c>
      <c r="I186" s="169">
        <v>46738.24</v>
      </c>
      <c r="J186" s="22"/>
      <c r="K186" s="22"/>
      <c r="L186" s="22"/>
      <c r="M186" s="169">
        <v>46738.24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customHeight="1" spans="1:25">
      <c r="A187" s="170"/>
      <c r="B187" s="170"/>
      <c r="C187" s="167" t="s">
        <v>406</v>
      </c>
      <c r="D187" s="168" t="s">
        <v>174</v>
      </c>
      <c r="E187" s="168" t="s">
        <v>407</v>
      </c>
      <c r="F187" s="168" t="s">
        <v>259</v>
      </c>
      <c r="G187" s="168" t="s">
        <v>260</v>
      </c>
      <c r="H187" s="169">
        <v>21499.2</v>
      </c>
      <c r="I187" s="169">
        <v>21499.2</v>
      </c>
      <c r="J187" s="22"/>
      <c r="K187" s="22"/>
      <c r="L187" s="22"/>
      <c r="M187" s="169">
        <v>21499.2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customHeight="1" spans="1:25">
      <c r="A188" s="170"/>
      <c r="B188" s="170"/>
      <c r="C188" s="167" t="s">
        <v>261</v>
      </c>
      <c r="D188" s="168" t="s">
        <v>176</v>
      </c>
      <c r="E188" s="168" t="s">
        <v>261</v>
      </c>
      <c r="F188" s="168" t="s">
        <v>262</v>
      </c>
      <c r="G188" s="168" t="s">
        <v>263</v>
      </c>
      <c r="H188" s="169">
        <v>11466.24</v>
      </c>
      <c r="I188" s="169">
        <v>11466.24</v>
      </c>
      <c r="J188" s="22"/>
      <c r="K188" s="22"/>
      <c r="L188" s="22"/>
      <c r="M188" s="169">
        <v>11466.24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customHeight="1" spans="1:25">
      <c r="A189" s="170"/>
      <c r="B189" s="170"/>
      <c r="C189" s="167" t="s">
        <v>408</v>
      </c>
      <c r="D189" s="168" t="s">
        <v>178</v>
      </c>
      <c r="E189" s="168" t="s">
        <v>265</v>
      </c>
      <c r="F189" s="168" t="s">
        <v>266</v>
      </c>
      <c r="G189" s="168" t="s">
        <v>267</v>
      </c>
      <c r="H189" s="169">
        <v>292.11</v>
      </c>
      <c r="I189" s="169">
        <v>292.11</v>
      </c>
      <c r="J189" s="22"/>
      <c r="K189" s="22"/>
      <c r="L189" s="22"/>
      <c r="M189" s="169">
        <v>292.11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customHeight="1" spans="1:25">
      <c r="A190" s="170"/>
      <c r="B190" s="170"/>
      <c r="C190" s="167" t="s">
        <v>323</v>
      </c>
      <c r="D190" s="168" t="s">
        <v>151</v>
      </c>
      <c r="E190" s="168" t="s">
        <v>396</v>
      </c>
      <c r="F190" s="168" t="s">
        <v>266</v>
      </c>
      <c r="G190" s="168" t="s">
        <v>267</v>
      </c>
      <c r="H190" s="169">
        <v>2006.59</v>
      </c>
      <c r="I190" s="169">
        <v>2006.59</v>
      </c>
      <c r="J190" s="22"/>
      <c r="K190" s="22"/>
      <c r="L190" s="22"/>
      <c r="M190" s="169">
        <v>2006.59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customHeight="1" spans="1:25">
      <c r="A191" s="170"/>
      <c r="B191" s="170"/>
      <c r="C191" s="167" t="s">
        <v>409</v>
      </c>
      <c r="D191" s="168" t="s">
        <v>178</v>
      </c>
      <c r="E191" s="168" t="s">
        <v>265</v>
      </c>
      <c r="F191" s="168" t="s">
        <v>266</v>
      </c>
      <c r="G191" s="168" t="s">
        <v>267</v>
      </c>
      <c r="H191" s="169">
        <v>552</v>
      </c>
      <c r="I191" s="169">
        <v>552</v>
      </c>
      <c r="J191" s="22"/>
      <c r="K191" s="22"/>
      <c r="L191" s="22"/>
      <c r="M191" s="169">
        <v>552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customHeight="1" spans="1:25">
      <c r="A192" s="170"/>
      <c r="B192" s="162" t="s">
        <v>410</v>
      </c>
      <c r="C192" s="162" t="s">
        <v>270</v>
      </c>
      <c r="D192" s="170"/>
      <c r="E192" s="170"/>
      <c r="F192" s="170"/>
      <c r="G192" s="170"/>
      <c r="H192" s="171"/>
      <c r="I192" s="171"/>
      <c r="J192" s="22"/>
      <c r="K192" s="22"/>
      <c r="L192" s="22"/>
      <c r="M192" s="171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customHeight="1" spans="1:25">
      <c r="A193" s="170"/>
      <c r="B193" s="170"/>
      <c r="C193" s="167" t="s">
        <v>270</v>
      </c>
      <c r="D193" s="168" t="s">
        <v>206</v>
      </c>
      <c r="E193" s="168" t="s">
        <v>270</v>
      </c>
      <c r="F193" s="168" t="s">
        <v>271</v>
      </c>
      <c r="G193" s="168" t="s">
        <v>270</v>
      </c>
      <c r="H193" s="169">
        <v>37693.68</v>
      </c>
      <c r="I193" s="169">
        <v>37693.68</v>
      </c>
      <c r="J193" s="22"/>
      <c r="K193" s="22"/>
      <c r="L193" s="22"/>
      <c r="M193" s="169">
        <v>37693.68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customHeight="1" spans="1:25">
      <c r="A194" s="170"/>
      <c r="B194" s="162" t="s">
        <v>411</v>
      </c>
      <c r="C194" s="162" t="s">
        <v>278</v>
      </c>
      <c r="D194" s="170"/>
      <c r="E194" s="170"/>
      <c r="F194" s="170"/>
      <c r="G194" s="170"/>
      <c r="H194" s="171"/>
      <c r="I194" s="171"/>
      <c r="J194" s="22"/>
      <c r="K194" s="22"/>
      <c r="L194" s="22"/>
      <c r="M194" s="171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customHeight="1" spans="1:25">
      <c r="A195" s="170"/>
      <c r="B195" s="170"/>
      <c r="C195" s="167" t="s">
        <v>279</v>
      </c>
      <c r="D195" s="168" t="s">
        <v>151</v>
      </c>
      <c r="E195" s="168" t="s">
        <v>396</v>
      </c>
      <c r="F195" s="168" t="s">
        <v>280</v>
      </c>
      <c r="G195" s="168" t="s">
        <v>281</v>
      </c>
      <c r="H195" s="169">
        <v>5415</v>
      </c>
      <c r="I195" s="169">
        <v>5415</v>
      </c>
      <c r="J195" s="22"/>
      <c r="K195" s="22"/>
      <c r="L195" s="22"/>
      <c r="M195" s="169">
        <v>5415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customHeight="1" spans="1:25">
      <c r="A196" s="170"/>
      <c r="B196" s="170"/>
      <c r="C196" s="167" t="s">
        <v>412</v>
      </c>
      <c r="D196" s="168" t="s">
        <v>151</v>
      </c>
      <c r="E196" s="168" t="s">
        <v>396</v>
      </c>
      <c r="F196" s="168" t="s">
        <v>283</v>
      </c>
      <c r="G196" s="168" t="s">
        <v>284</v>
      </c>
      <c r="H196" s="169">
        <v>60</v>
      </c>
      <c r="I196" s="169">
        <v>60</v>
      </c>
      <c r="J196" s="22"/>
      <c r="K196" s="22"/>
      <c r="L196" s="22"/>
      <c r="M196" s="169">
        <v>60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customHeight="1" spans="1:25">
      <c r="A197" s="170"/>
      <c r="B197" s="162" t="s">
        <v>413</v>
      </c>
      <c r="C197" s="162" t="s">
        <v>286</v>
      </c>
      <c r="D197" s="170"/>
      <c r="E197" s="170"/>
      <c r="F197" s="170"/>
      <c r="G197" s="170"/>
      <c r="H197" s="171"/>
      <c r="I197" s="171"/>
      <c r="J197" s="22"/>
      <c r="K197" s="22"/>
      <c r="L197" s="22"/>
      <c r="M197" s="171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customHeight="1" spans="1:25">
      <c r="A198" s="170"/>
      <c r="B198" s="170"/>
      <c r="C198" s="167" t="s">
        <v>286</v>
      </c>
      <c r="D198" s="168" t="s">
        <v>151</v>
      </c>
      <c r="E198" s="168" t="s">
        <v>396</v>
      </c>
      <c r="F198" s="168" t="s">
        <v>287</v>
      </c>
      <c r="G198" s="168" t="s">
        <v>286</v>
      </c>
      <c r="H198" s="169">
        <v>5733.12</v>
      </c>
      <c r="I198" s="169">
        <v>5733.12</v>
      </c>
      <c r="J198" s="22"/>
      <c r="K198" s="22"/>
      <c r="L198" s="22"/>
      <c r="M198" s="169">
        <v>5733.12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customHeight="1" spans="1:25">
      <c r="A199" s="170"/>
      <c r="B199" s="162" t="s">
        <v>414</v>
      </c>
      <c r="C199" s="162" t="s">
        <v>291</v>
      </c>
      <c r="D199" s="170"/>
      <c r="E199" s="170"/>
      <c r="F199" s="170"/>
      <c r="G199" s="170"/>
      <c r="H199" s="171"/>
      <c r="I199" s="171"/>
      <c r="J199" s="22"/>
      <c r="K199" s="22"/>
      <c r="L199" s="22"/>
      <c r="M199" s="171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customHeight="1" spans="1:25">
      <c r="A200" s="170"/>
      <c r="B200" s="170"/>
      <c r="C200" s="167" t="s">
        <v>291</v>
      </c>
      <c r="D200" s="168" t="s">
        <v>182</v>
      </c>
      <c r="E200" s="168" t="s">
        <v>292</v>
      </c>
      <c r="F200" s="168" t="s">
        <v>293</v>
      </c>
      <c r="G200" s="168" t="s">
        <v>294</v>
      </c>
      <c r="H200" s="169">
        <v>2000</v>
      </c>
      <c r="I200" s="169">
        <v>2000</v>
      </c>
      <c r="J200" s="22"/>
      <c r="K200" s="22"/>
      <c r="L200" s="22"/>
      <c r="M200" s="169">
        <v>2000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customHeight="1" spans="1:25">
      <c r="A201" s="170"/>
      <c r="B201" s="162" t="s">
        <v>415</v>
      </c>
      <c r="C201" s="162" t="s">
        <v>416</v>
      </c>
      <c r="D201" s="170"/>
      <c r="E201" s="170"/>
      <c r="F201" s="170"/>
      <c r="G201" s="170"/>
      <c r="H201" s="171"/>
      <c r="I201" s="171"/>
      <c r="J201" s="22"/>
      <c r="K201" s="22"/>
      <c r="L201" s="22"/>
      <c r="M201" s="171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customHeight="1" spans="1:25">
      <c r="A202" s="170"/>
      <c r="B202" s="170"/>
      <c r="C202" s="167" t="s">
        <v>416</v>
      </c>
      <c r="D202" s="168" t="s">
        <v>151</v>
      </c>
      <c r="E202" s="168" t="s">
        <v>396</v>
      </c>
      <c r="F202" s="168" t="s">
        <v>400</v>
      </c>
      <c r="G202" s="168" t="s">
        <v>401</v>
      </c>
      <c r="H202" s="169">
        <v>62340</v>
      </c>
      <c r="I202" s="169">
        <v>62340</v>
      </c>
      <c r="J202" s="22"/>
      <c r="K202" s="22"/>
      <c r="L202" s="22"/>
      <c r="M202" s="169">
        <v>62340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customHeight="1" spans="1:25">
      <c r="A203" s="172" t="s">
        <v>85</v>
      </c>
      <c r="B203" s="173"/>
      <c r="C203" s="136"/>
      <c r="D203" s="136"/>
      <c r="E203" s="136"/>
      <c r="F203" s="136"/>
      <c r="G203" s="136"/>
      <c r="H203" s="169">
        <v>494090.18</v>
      </c>
      <c r="I203" s="169">
        <v>494090.18</v>
      </c>
      <c r="J203" s="22"/>
      <c r="K203" s="22"/>
      <c r="L203" s="22"/>
      <c r="M203" s="169">
        <v>494090.18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customHeight="1" spans="1:25">
      <c r="A204" s="162" t="s">
        <v>417</v>
      </c>
      <c r="B204" s="162" t="s">
        <v>418</v>
      </c>
      <c r="C204" s="162" t="s">
        <v>394</v>
      </c>
      <c r="D204" s="163"/>
      <c r="E204" s="164"/>
      <c r="F204" s="164"/>
      <c r="G204" s="164"/>
      <c r="H204" s="17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customHeight="1" spans="1:25">
      <c r="A205" s="165"/>
      <c r="B205" s="166"/>
      <c r="C205" s="167" t="s">
        <v>395</v>
      </c>
      <c r="D205" s="168" t="s">
        <v>188</v>
      </c>
      <c r="E205" s="168" t="s">
        <v>419</v>
      </c>
      <c r="F205" s="168" t="s">
        <v>242</v>
      </c>
      <c r="G205" s="168" t="s">
        <v>243</v>
      </c>
      <c r="H205" s="169">
        <v>667836</v>
      </c>
      <c r="I205" s="169">
        <v>667836</v>
      </c>
      <c r="J205" s="22"/>
      <c r="K205" s="22"/>
      <c r="L205" s="22"/>
      <c r="M205" s="169">
        <v>667836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  <row r="206" customHeight="1" spans="1:25">
      <c r="A206" s="170"/>
      <c r="B206" s="170"/>
      <c r="C206" s="167" t="s">
        <v>397</v>
      </c>
      <c r="D206" s="168" t="s">
        <v>188</v>
      </c>
      <c r="E206" s="168" t="s">
        <v>419</v>
      </c>
      <c r="F206" s="168" t="s">
        <v>245</v>
      </c>
      <c r="G206" s="168" t="s">
        <v>246</v>
      </c>
      <c r="H206" s="169">
        <v>1194012</v>
      </c>
      <c r="I206" s="169">
        <v>1194012</v>
      </c>
      <c r="J206" s="22"/>
      <c r="K206" s="22"/>
      <c r="L206" s="22"/>
      <c r="M206" s="169">
        <v>1194012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</row>
    <row r="207" customHeight="1" spans="1:25">
      <c r="A207" s="170"/>
      <c r="B207" s="170"/>
      <c r="C207" s="167" t="s">
        <v>398</v>
      </c>
      <c r="D207" s="168" t="s">
        <v>188</v>
      </c>
      <c r="E207" s="168" t="s">
        <v>419</v>
      </c>
      <c r="F207" s="168" t="s">
        <v>245</v>
      </c>
      <c r="G207" s="168" t="s">
        <v>246</v>
      </c>
      <c r="H207" s="169">
        <v>135000</v>
      </c>
      <c r="I207" s="169">
        <v>135000</v>
      </c>
      <c r="J207" s="22"/>
      <c r="K207" s="22"/>
      <c r="L207" s="22"/>
      <c r="M207" s="169">
        <v>135000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</row>
    <row r="208" customHeight="1" spans="1:25">
      <c r="A208" s="170"/>
      <c r="B208" s="170"/>
      <c r="C208" s="167" t="s">
        <v>399</v>
      </c>
      <c r="D208" s="168" t="s">
        <v>188</v>
      </c>
      <c r="E208" s="168" t="s">
        <v>419</v>
      </c>
      <c r="F208" s="168" t="s">
        <v>400</v>
      </c>
      <c r="G208" s="168" t="s">
        <v>401</v>
      </c>
      <c r="H208" s="169">
        <v>55653</v>
      </c>
      <c r="I208" s="169">
        <v>55653</v>
      </c>
      <c r="J208" s="22"/>
      <c r="K208" s="22"/>
      <c r="L208" s="22"/>
      <c r="M208" s="169">
        <v>55653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</row>
    <row r="209" customHeight="1" spans="1:25">
      <c r="A209" s="170"/>
      <c r="B209" s="170"/>
      <c r="C209" s="167" t="s">
        <v>402</v>
      </c>
      <c r="D209" s="168" t="s">
        <v>188</v>
      </c>
      <c r="E209" s="168" t="s">
        <v>419</v>
      </c>
      <c r="F209" s="168" t="s">
        <v>400</v>
      </c>
      <c r="G209" s="168" t="s">
        <v>401</v>
      </c>
      <c r="H209" s="169">
        <v>316680</v>
      </c>
      <c r="I209" s="169">
        <v>316680</v>
      </c>
      <c r="J209" s="22"/>
      <c r="K209" s="22"/>
      <c r="L209" s="22"/>
      <c r="M209" s="169">
        <v>316680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</row>
    <row r="210" customHeight="1" spans="1:25">
      <c r="A210" s="170"/>
      <c r="B210" s="170"/>
      <c r="C210" s="167" t="s">
        <v>403</v>
      </c>
      <c r="D210" s="168" t="s">
        <v>188</v>
      </c>
      <c r="E210" s="168" t="s">
        <v>419</v>
      </c>
      <c r="F210" s="168" t="s">
        <v>400</v>
      </c>
      <c r="G210" s="168" t="s">
        <v>401</v>
      </c>
      <c r="H210" s="169">
        <v>173772</v>
      </c>
      <c r="I210" s="169">
        <v>173772</v>
      </c>
      <c r="J210" s="22"/>
      <c r="K210" s="22"/>
      <c r="L210" s="22"/>
      <c r="M210" s="169">
        <v>173772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</row>
    <row r="211" customHeight="1" spans="1:25">
      <c r="A211" s="170"/>
      <c r="B211" s="170"/>
      <c r="C211" s="167" t="s">
        <v>404</v>
      </c>
      <c r="D211" s="168" t="s">
        <v>188</v>
      </c>
      <c r="E211" s="168" t="s">
        <v>419</v>
      </c>
      <c r="F211" s="168" t="s">
        <v>249</v>
      </c>
      <c r="G211" s="168" t="s">
        <v>250</v>
      </c>
      <c r="H211" s="169">
        <v>198000</v>
      </c>
      <c r="I211" s="169">
        <v>198000</v>
      </c>
      <c r="J211" s="22"/>
      <c r="K211" s="22"/>
      <c r="L211" s="22"/>
      <c r="M211" s="169">
        <v>198000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</row>
    <row r="212" customHeight="1" spans="1:25">
      <c r="A212" s="170"/>
      <c r="B212" s="162" t="s">
        <v>420</v>
      </c>
      <c r="C212" s="162" t="s">
        <v>252</v>
      </c>
      <c r="D212" s="170"/>
      <c r="E212" s="170"/>
      <c r="F212" s="170"/>
      <c r="G212" s="170"/>
      <c r="H212" s="171"/>
      <c r="I212" s="171"/>
      <c r="J212" s="22"/>
      <c r="K212" s="22"/>
      <c r="L212" s="22"/>
      <c r="M212" s="171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</row>
    <row r="213" customHeight="1" spans="1:25">
      <c r="A213" s="170"/>
      <c r="B213" s="170"/>
      <c r="C213" s="167" t="s">
        <v>253</v>
      </c>
      <c r="D213" s="168" t="s">
        <v>157</v>
      </c>
      <c r="E213" s="168" t="s">
        <v>254</v>
      </c>
      <c r="F213" s="168" t="s">
        <v>255</v>
      </c>
      <c r="G213" s="168" t="s">
        <v>256</v>
      </c>
      <c r="H213" s="169">
        <v>424498.08</v>
      </c>
      <c r="I213" s="169">
        <v>424498.08</v>
      </c>
      <c r="J213" s="22"/>
      <c r="K213" s="22"/>
      <c r="L213" s="22"/>
      <c r="M213" s="169">
        <v>424498.08</v>
      </c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</row>
    <row r="214" customHeight="1" spans="1:25">
      <c r="A214" s="170"/>
      <c r="B214" s="170"/>
      <c r="C214" s="167" t="s">
        <v>406</v>
      </c>
      <c r="D214" s="168" t="s">
        <v>174</v>
      </c>
      <c r="E214" s="168" t="s">
        <v>407</v>
      </c>
      <c r="F214" s="168" t="s">
        <v>259</v>
      </c>
      <c r="G214" s="168" t="s">
        <v>260</v>
      </c>
      <c r="H214" s="169">
        <v>197014.5</v>
      </c>
      <c r="I214" s="169">
        <v>197014.5</v>
      </c>
      <c r="J214" s="22"/>
      <c r="K214" s="22"/>
      <c r="L214" s="22"/>
      <c r="M214" s="169">
        <v>197014.5</v>
      </c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</row>
    <row r="215" customHeight="1" spans="1:25">
      <c r="A215" s="170"/>
      <c r="B215" s="170"/>
      <c r="C215" s="167" t="s">
        <v>261</v>
      </c>
      <c r="D215" s="168" t="s">
        <v>176</v>
      </c>
      <c r="E215" s="168" t="s">
        <v>261</v>
      </c>
      <c r="F215" s="168" t="s">
        <v>262</v>
      </c>
      <c r="G215" s="168" t="s">
        <v>263</v>
      </c>
      <c r="H215" s="169">
        <v>105074.4</v>
      </c>
      <c r="I215" s="169">
        <v>105074.4</v>
      </c>
      <c r="J215" s="22"/>
      <c r="K215" s="22"/>
      <c r="L215" s="22"/>
      <c r="M215" s="169">
        <v>105074.4</v>
      </c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</row>
    <row r="216" customHeight="1" spans="1:25">
      <c r="A216" s="170"/>
      <c r="B216" s="170"/>
      <c r="C216" s="167" t="s">
        <v>408</v>
      </c>
      <c r="D216" s="168" t="s">
        <v>178</v>
      </c>
      <c r="E216" s="168" t="s">
        <v>265</v>
      </c>
      <c r="F216" s="168" t="s">
        <v>266</v>
      </c>
      <c r="G216" s="168" t="s">
        <v>267</v>
      </c>
      <c r="H216" s="169">
        <v>2653.11</v>
      </c>
      <c r="I216" s="169">
        <v>2653.11</v>
      </c>
      <c r="J216" s="22"/>
      <c r="K216" s="22"/>
      <c r="L216" s="22"/>
      <c r="M216" s="169">
        <v>2653.11</v>
      </c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</row>
    <row r="217" customHeight="1" spans="1:25">
      <c r="A217" s="170"/>
      <c r="B217" s="170"/>
      <c r="C217" s="167" t="s">
        <v>323</v>
      </c>
      <c r="D217" s="168" t="s">
        <v>188</v>
      </c>
      <c r="E217" s="168" t="s">
        <v>419</v>
      </c>
      <c r="F217" s="168" t="s">
        <v>266</v>
      </c>
      <c r="G217" s="168" t="s">
        <v>267</v>
      </c>
      <c r="H217" s="169">
        <v>18388.02</v>
      </c>
      <c r="I217" s="169">
        <v>18388.02</v>
      </c>
      <c r="J217" s="22"/>
      <c r="K217" s="22"/>
      <c r="L217" s="22"/>
      <c r="M217" s="169">
        <v>18388.02</v>
      </c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</row>
    <row r="218" customHeight="1" spans="1:25">
      <c r="A218" s="170"/>
      <c r="B218" s="170"/>
      <c r="C218" s="167" t="s">
        <v>409</v>
      </c>
      <c r="D218" s="168" t="s">
        <v>178</v>
      </c>
      <c r="E218" s="168" t="s">
        <v>265</v>
      </c>
      <c r="F218" s="168" t="s">
        <v>266</v>
      </c>
      <c r="G218" s="168" t="s">
        <v>267</v>
      </c>
      <c r="H218" s="169">
        <v>4968</v>
      </c>
      <c r="I218" s="169">
        <v>4968</v>
      </c>
      <c r="J218" s="22"/>
      <c r="K218" s="22"/>
      <c r="L218" s="22"/>
      <c r="M218" s="169">
        <v>4968</v>
      </c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</row>
    <row r="219" customHeight="1" spans="1:25">
      <c r="A219" s="170"/>
      <c r="B219" s="162" t="s">
        <v>421</v>
      </c>
      <c r="C219" s="162" t="s">
        <v>270</v>
      </c>
      <c r="D219" s="170"/>
      <c r="E219" s="170"/>
      <c r="F219" s="170"/>
      <c r="G219" s="170"/>
      <c r="H219" s="171"/>
      <c r="I219" s="171"/>
      <c r="J219" s="22"/>
      <c r="K219" s="22"/>
      <c r="L219" s="22"/>
      <c r="M219" s="171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</row>
    <row r="220" customHeight="1" spans="1:25">
      <c r="A220" s="170"/>
      <c r="B220" s="170"/>
      <c r="C220" s="167" t="s">
        <v>270</v>
      </c>
      <c r="D220" s="168" t="s">
        <v>206</v>
      </c>
      <c r="E220" s="168" t="s">
        <v>270</v>
      </c>
      <c r="F220" s="168" t="s">
        <v>271</v>
      </c>
      <c r="G220" s="168" t="s">
        <v>270</v>
      </c>
      <c r="H220" s="169">
        <v>341701.56</v>
      </c>
      <c r="I220" s="169">
        <v>341701.56</v>
      </c>
      <c r="J220" s="22"/>
      <c r="K220" s="22"/>
      <c r="L220" s="22"/>
      <c r="M220" s="169">
        <v>341701.56</v>
      </c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</row>
    <row r="221" customHeight="1" spans="1:25">
      <c r="A221" s="170"/>
      <c r="B221" s="162" t="s">
        <v>422</v>
      </c>
      <c r="C221" s="162" t="s">
        <v>278</v>
      </c>
      <c r="D221" s="170"/>
      <c r="E221" s="170"/>
      <c r="F221" s="170"/>
      <c r="G221" s="170"/>
      <c r="H221" s="171"/>
      <c r="I221" s="171"/>
      <c r="J221" s="22"/>
      <c r="K221" s="22"/>
      <c r="L221" s="22"/>
      <c r="M221" s="171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customHeight="1" spans="1:25">
      <c r="A222" s="170"/>
      <c r="B222" s="170"/>
      <c r="C222" s="167" t="s">
        <v>279</v>
      </c>
      <c r="D222" s="168" t="s">
        <v>188</v>
      </c>
      <c r="E222" s="168" t="s">
        <v>419</v>
      </c>
      <c r="F222" s="168" t="s">
        <v>280</v>
      </c>
      <c r="G222" s="168" t="s">
        <v>281</v>
      </c>
      <c r="H222" s="169">
        <v>40612.5</v>
      </c>
      <c r="I222" s="169">
        <v>40612.5</v>
      </c>
      <c r="J222" s="22"/>
      <c r="K222" s="22"/>
      <c r="L222" s="22"/>
      <c r="M222" s="169">
        <v>40612.5</v>
      </c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</row>
    <row r="223" customHeight="1" spans="1:25">
      <c r="A223" s="170"/>
      <c r="B223" s="170"/>
      <c r="C223" s="167" t="s">
        <v>412</v>
      </c>
      <c r="D223" s="168" t="s">
        <v>188</v>
      </c>
      <c r="E223" s="168" t="s">
        <v>419</v>
      </c>
      <c r="F223" s="168" t="s">
        <v>283</v>
      </c>
      <c r="G223" s="168" t="s">
        <v>284</v>
      </c>
      <c r="H223" s="169">
        <v>540</v>
      </c>
      <c r="I223" s="169">
        <v>540</v>
      </c>
      <c r="J223" s="22"/>
      <c r="K223" s="22"/>
      <c r="L223" s="22"/>
      <c r="M223" s="169">
        <v>540</v>
      </c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</row>
    <row r="224" customHeight="1" spans="1:25">
      <c r="A224" s="170"/>
      <c r="B224" s="170"/>
      <c r="C224" s="167" t="s">
        <v>329</v>
      </c>
      <c r="D224" s="168" t="s">
        <v>159</v>
      </c>
      <c r="E224" s="168" t="s">
        <v>330</v>
      </c>
      <c r="F224" s="168" t="s">
        <v>331</v>
      </c>
      <c r="G224" s="168" t="s">
        <v>332</v>
      </c>
      <c r="H224" s="169">
        <v>900</v>
      </c>
      <c r="I224" s="169">
        <v>900</v>
      </c>
      <c r="J224" s="22"/>
      <c r="K224" s="22"/>
      <c r="L224" s="22"/>
      <c r="M224" s="169">
        <v>900</v>
      </c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</row>
    <row r="225" customHeight="1" spans="1:25">
      <c r="A225" s="170"/>
      <c r="B225" s="162" t="s">
        <v>423</v>
      </c>
      <c r="C225" s="162" t="s">
        <v>286</v>
      </c>
      <c r="D225" s="170"/>
      <c r="E225" s="170"/>
      <c r="F225" s="170"/>
      <c r="G225" s="170"/>
      <c r="H225" s="171"/>
      <c r="I225" s="171"/>
      <c r="J225" s="22"/>
      <c r="K225" s="22"/>
      <c r="L225" s="22"/>
      <c r="M225" s="171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</row>
    <row r="226" customHeight="1" spans="1:25">
      <c r="A226" s="170"/>
      <c r="B226" s="170"/>
      <c r="C226" s="167" t="s">
        <v>286</v>
      </c>
      <c r="D226" s="168" t="s">
        <v>188</v>
      </c>
      <c r="E226" s="168" t="s">
        <v>419</v>
      </c>
      <c r="F226" s="168" t="s">
        <v>287</v>
      </c>
      <c r="G226" s="168" t="s">
        <v>286</v>
      </c>
      <c r="H226" s="169">
        <v>40142.88</v>
      </c>
      <c r="I226" s="169">
        <v>40142.88</v>
      </c>
      <c r="J226" s="22"/>
      <c r="K226" s="22"/>
      <c r="L226" s="22"/>
      <c r="M226" s="169">
        <v>40142.88</v>
      </c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</row>
    <row r="227" customHeight="1" spans="1:25">
      <c r="A227" s="170"/>
      <c r="B227" s="162" t="s">
        <v>424</v>
      </c>
      <c r="C227" s="162" t="s">
        <v>291</v>
      </c>
      <c r="D227" s="170"/>
      <c r="E227" s="170"/>
      <c r="F227" s="170"/>
      <c r="G227" s="170"/>
      <c r="H227" s="171"/>
      <c r="I227" s="171"/>
      <c r="J227" s="22"/>
      <c r="K227" s="22"/>
      <c r="L227" s="22"/>
      <c r="M227" s="171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</row>
    <row r="228" customHeight="1" spans="1:25">
      <c r="A228" s="170"/>
      <c r="B228" s="170"/>
      <c r="C228" s="167" t="s">
        <v>291</v>
      </c>
      <c r="D228" s="168" t="s">
        <v>182</v>
      </c>
      <c r="E228" s="168" t="s">
        <v>292</v>
      </c>
      <c r="F228" s="168" t="s">
        <v>293</v>
      </c>
      <c r="G228" s="168" t="s">
        <v>294</v>
      </c>
      <c r="H228" s="169">
        <v>18000</v>
      </c>
      <c r="I228" s="169">
        <v>18000</v>
      </c>
      <c r="J228" s="22"/>
      <c r="K228" s="22"/>
      <c r="L228" s="22"/>
      <c r="M228" s="169">
        <v>18000</v>
      </c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</row>
    <row r="229" customHeight="1" spans="1:25">
      <c r="A229" s="170"/>
      <c r="B229" s="162" t="s">
        <v>425</v>
      </c>
      <c r="C229" s="162" t="s">
        <v>416</v>
      </c>
      <c r="D229" s="170"/>
      <c r="E229" s="170"/>
      <c r="F229" s="170"/>
      <c r="G229" s="170"/>
      <c r="H229" s="171"/>
      <c r="I229" s="171"/>
      <c r="J229" s="22"/>
      <c r="K229" s="22"/>
      <c r="L229" s="22"/>
      <c r="M229" s="171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</row>
    <row r="230" customHeight="1" spans="1:25">
      <c r="A230" s="170"/>
      <c r="B230" s="170"/>
      <c r="C230" s="167" t="s">
        <v>416</v>
      </c>
      <c r="D230" s="168" t="s">
        <v>188</v>
      </c>
      <c r="E230" s="168" t="s">
        <v>419</v>
      </c>
      <c r="F230" s="168" t="s">
        <v>400</v>
      </c>
      <c r="G230" s="168" t="s">
        <v>401</v>
      </c>
      <c r="H230" s="169">
        <v>490560</v>
      </c>
      <c r="I230" s="169">
        <v>490560</v>
      </c>
      <c r="J230" s="22"/>
      <c r="K230" s="22"/>
      <c r="L230" s="22"/>
      <c r="M230" s="169">
        <v>490560</v>
      </c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</row>
    <row r="231" customHeight="1" spans="1:25">
      <c r="A231" s="172" t="s">
        <v>85</v>
      </c>
      <c r="B231" s="173"/>
      <c r="C231" s="136"/>
      <c r="D231" s="136"/>
      <c r="E231" s="136"/>
      <c r="F231" s="136"/>
      <c r="G231" s="136"/>
      <c r="H231" s="169">
        <v>4426006.05</v>
      </c>
      <c r="I231" s="169">
        <v>4426006.05</v>
      </c>
      <c r="J231" s="22"/>
      <c r="K231" s="22"/>
      <c r="L231" s="22"/>
      <c r="M231" s="169">
        <v>4426006.05</v>
      </c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</row>
    <row r="232" customHeight="1" spans="1:25">
      <c r="A232" s="162" t="s">
        <v>426</v>
      </c>
      <c r="B232" s="162" t="s">
        <v>427</v>
      </c>
      <c r="C232" s="162" t="s">
        <v>394</v>
      </c>
      <c r="D232" s="163"/>
      <c r="E232" s="164"/>
      <c r="F232" s="164"/>
      <c r="G232" s="164"/>
      <c r="H232" s="17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customHeight="1" spans="1:25">
      <c r="A233" s="165"/>
      <c r="B233" s="166"/>
      <c r="C233" s="167" t="s">
        <v>395</v>
      </c>
      <c r="D233" s="168" t="s">
        <v>196</v>
      </c>
      <c r="E233" s="168" t="s">
        <v>428</v>
      </c>
      <c r="F233" s="168" t="s">
        <v>242</v>
      </c>
      <c r="G233" s="168" t="s">
        <v>243</v>
      </c>
      <c r="H233" s="169">
        <v>28200</v>
      </c>
      <c r="I233" s="169">
        <v>28200</v>
      </c>
      <c r="J233" s="22"/>
      <c r="K233" s="22"/>
      <c r="L233" s="22"/>
      <c r="M233" s="169">
        <v>28200</v>
      </c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</row>
    <row r="234" customHeight="1" spans="1:25">
      <c r="A234" s="170"/>
      <c r="B234" s="170"/>
      <c r="C234" s="167" t="s">
        <v>397</v>
      </c>
      <c r="D234" s="168" t="s">
        <v>196</v>
      </c>
      <c r="E234" s="168" t="s">
        <v>428</v>
      </c>
      <c r="F234" s="168" t="s">
        <v>245</v>
      </c>
      <c r="G234" s="168" t="s">
        <v>246</v>
      </c>
      <c r="H234" s="169">
        <v>61128</v>
      </c>
      <c r="I234" s="169">
        <v>61128</v>
      </c>
      <c r="J234" s="22"/>
      <c r="K234" s="22"/>
      <c r="L234" s="22"/>
      <c r="M234" s="169">
        <v>61128</v>
      </c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</row>
    <row r="235" customHeight="1" spans="1:25">
      <c r="A235" s="170"/>
      <c r="B235" s="170"/>
      <c r="C235" s="167" t="s">
        <v>398</v>
      </c>
      <c r="D235" s="168" t="s">
        <v>196</v>
      </c>
      <c r="E235" s="168" t="s">
        <v>428</v>
      </c>
      <c r="F235" s="168" t="s">
        <v>245</v>
      </c>
      <c r="G235" s="168" t="s">
        <v>246</v>
      </c>
      <c r="H235" s="169">
        <v>9000</v>
      </c>
      <c r="I235" s="169">
        <v>9000</v>
      </c>
      <c r="J235" s="22"/>
      <c r="K235" s="22"/>
      <c r="L235" s="22"/>
      <c r="M235" s="169">
        <v>9000</v>
      </c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</row>
    <row r="236" customHeight="1" spans="1:25">
      <c r="A236" s="170"/>
      <c r="B236" s="170"/>
      <c r="C236" s="167" t="s">
        <v>399</v>
      </c>
      <c r="D236" s="168" t="s">
        <v>196</v>
      </c>
      <c r="E236" s="168" t="s">
        <v>428</v>
      </c>
      <c r="F236" s="168" t="s">
        <v>400</v>
      </c>
      <c r="G236" s="168" t="s">
        <v>401</v>
      </c>
      <c r="H236" s="169">
        <v>2350</v>
      </c>
      <c r="I236" s="169">
        <v>2350</v>
      </c>
      <c r="J236" s="22"/>
      <c r="K236" s="22"/>
      <c r="L236" s="22"/>
      <c r="M236" s="169">
        <v>2350</v>
      </c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</row>
    <row r="237" customHeight="1" spans="1:25">
      <c r="A237" s="170"/>
      <c r="B237" s="170"/>
      <c r="C237" s="167" t="s">
        <v>402</v>
      </c>
      <c r="D237" s="168" t="s">
        <v>196</v>
      </c>
      <c r="E237" s="168" t="s">
        <v>428</v>
      </c>
      <c r="F237" s="168" t="s">
        <v>400</v>
      </c>
      <c r="G237" s="168" t="s">
        <v>401</v>
      </c>
      <c r="H237" s="169">
        <v>16860</v>
      </c>
      <c r="I237" s="169">
        <v>16860</v>
      </c>
      <c r="J237" s="22"/>
      <c r="K237" s="22"/>
      <c r="L237" s="22"/>
      <c r="M237" s="169">
        <v>16860</v>
      </c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</row>
    <row r="238" customHeight="1" spans="1:25">
      <c r="A238" s="170"/>
      <c r="B238" s="170"/>
      <c r="C238" s="167" t="s">
        <v>403</v>
      </c>
      <c r="D238" s="168" t="s">
        <v>196</v>
      </c>
      <c r="E238" s="168" t="s">
        <v>428</v>
      </c>
      <c r="F238" s="168" t="s">
        <v>400</v>
      </c>
      <c r="G238" s="168" t="s">
        <v>401</v>
      </c>
      <c r="H238" s="169">
        <v>9048</v>
      </c>
      <c r="I238" s="169">
        <v>9048</v>
      </c>
      <c r="J238" s="22"/>
      <c r="K238" s="22"/>
      <c r="L238" s="22"/>
      <c r="M238" s="169">
        <v>9048</v>
      </c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</row>
    <row r="239" customHeight="1" spans="1:25">
      <c r="A239" s="170"/>
      <c r="B239" s="170"/>
      <c r="C239" s="167" t="s">
        <v>404</v>
      </c>
      <c r="D239" s="168" t="s">
        <v>196</v>
      </c>
      <c r="E239" s="168" t="s">
        <v>428</v>
      </c>
      <c r="F239" s="168" t="s">
        <v>249</v>
      </c>
      <c r="G239" s="168" t="s">
        <v>250</v>
      </c>
      <c r="H239" s="169">
        <v>13200</v>
      </c>
      <c r="I239" s="169">
        <v>13200</v>
      </c>
      <c r="J239" s="22"/>
      <c r="K239" s="22"/>
      <c r="L239" s="22"/>
      <c r="M239" s="169">
        <v>13200</v>
      </c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</row>
    <row r="240" customHeight="1" spans="1:25">
      <c r="A240" s="170"/>
      <c r="B240" s="162" t="s">
        <v>429</v>
      </c>
      <c r="C240" s="162" t="s">
        <v>252</v>
      </c>
      <c r="D240" s="170"/>
      <c r="E240" s="170"/>
      <c r="F240" s="170"/>
      <c r="G240" s="170"/>
      <c r="H240" s="171"/>
      <c r="I240" s="171"/>
      <c r="J240" s="22"/>
      <c r="K240" s="22"/>
      <c r="L240" s="22"/>
      <c r="M240" s="171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</row>
    <row r="241" customHeight="1" spans="1:25">
      <c r="A241" s="170"/>
      <c r="B241" s="170"/>
      <c r="C241" s="167" t="s">
        <v>253</v>
      </c>
      <c r="D241" s="168" t="s">
        <v>157</v>
      </c>
      <c r="E241" s="168" t="s">
        <v>254</v>
      </c>
      <c r="F241" s="168" t="s">
        <v>255</v>
      </c>
      <c r="G241" s="168" t="s">
        <v>256</v>
      </c>
      <c r="H241" s="169">
        <v>21415.36</v>
      </c>
      <c r="I241" s="169">
        <v>21415.36</v>
      </c>
      <c r="J241" s="22"/>
      <c r="K241" s="22"/>
      <c r="L241" s="22"/>
      <c r="M241" s="169">
        <v>21415.36</v>
      </c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</row>
    <row r="242" customHeight="1" spans="1:25">
      <c r="A242" s="170"/>
      <c r="B242" s="170"/>
      <c r="C242" s="167" t="s">
        <v>406</v>
      </c>
      <c r="D242" s="168" t="s">
        <v>174</v>
      </c>
      <c r="E242" s="168" t="s">
        <v>407</v>
      </c>
      <c r="F242" s="168" t="s">
        <v>259</v>
      </c>
      <c r="G242" s="168" t="s">
        <v>260</v>
      </c>
      <c r="H242" s="169">
        <v>9862.2</v>
      </c>
      <c r="I242" s="169">
        <v>9862.2</v>
      </c>
      <c r="J242" s="22"/>
      <c r="K242" s="22"/>
      <c r="L242" s="22"/>
      <c r="M242" s="169">
        <v>9862.2</v>
      </c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</row>
    <row r="243" customHeight="1" spans="1:25">
      <c r="A243" s="170"/>
      <c r="B243" s="170"/>
      <c r="C243" s="167" t="s">
        <v>261</v>
      </c>
      <c r="D243" s="168" t="s">
        <v>176</v>
      </c>
      <c r="E243" s="168" t="s">
        <v>261</v>
      </c>
      <c r="F243" s="168" t="s">
        <v>262</v>
      </c>
      <c r="G243" s="168" t="s">
        <v>263</v>
      </c>
      <c r="H243" s="169">
        <v>5259.84</v>
      </c>
      <c r="I243" s="169">
        <v>5259.84</v>
      </c>
      <c r="J243" s="22"/>
      <c r="K243" s="22"/>
      <c r="L243" s="22"/>
      <c r="M243" s="169">
        <v>5259.84</v>
      </c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</row>
    <row r="244" customHeight="1" spans="1:25">
      <c r="A244" s="170"/>
      <c r="B244" s="170"/>
      <c r="C244" s="167" t="s">
        <v>408</v>
      </c>
      <c r="D244" s="168" t="s">
        <v>178</v>
      </c>
      <c r="E244" s="168" t="s">
        <v>265</v>
      </c>
      <c r="F244" s="168" t="s">
        <v>266</v>
      </c>
      <c r="G244" s="168" t="s">
        <v>267</v>
      </c>
      <c r="H244" s="169">
        <v>133.85</v>
      </c>
      <c r="I244" s="169">
        <v>133.85</v>
      </c>
      <c r="J244" s="22"/>
      <c r="K244" s="22"/>
      <c r="L244" s="22"/>
      <c r="M244" s="169">
        <v>133.85</v>
      </c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</row>
    <row r="245" customHeight="1" spans="1:25">
      <c r="A245" s="170"/>
      <c r="B245" s="170"/>
      <c r="C245" s="167" t="s">
        <v>323</v>
      </c>
      <c r="D245" s="168" t="s">
        <v>196</v>
      </c>
      <c r="E245" s="168" t="s">
        <v>428</v>
      </c>
      <c r="F245" s="168" t="s">
        <v>266</v>
      </c>
      <c r="G245" s="168" t="s">
        <v>267</v>
      </c>
      <c r="H245" s="169">
        <v>920.47</v>
      </c>
      <c r="I245" s="169">
        <v>920.47</v>
      </c>
      <c r="J245" s="22"/>
      <c r="K245" s="22"/>
      <c r="L245" s="22"/>
      <c r="M245" s="169">
        <v>920.47</v>
      </c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</row>
    <row r="246" customHeight="1" spans="1:25">
      <c r="A246" s="170"/>
      <c r="B246" s="170"/>
      <c r="C246" s="167" t="s">
        <v>409</v>
      </c>
      <c r="D246" s="168" t="s">
        <v>178</v>
      </c>
      <c r="E246" s="168" t="s">
        <v>265</v>
      </c>
      <c r="F246" s="168" t="s">
        <v>266</v>
      </c>
      <c r="G246" s="168" t="s">
        <v>267</v>
      </c>
      <c r="H246" s="169">
        <v>276</v>
      </c>
      <c r="I246" s="169">
        <v>276</v>
      </c>
      <c r="J246" s="22"/>
      <c r="K246" s="22"/>
      <c r="L246" s="22"/>
      <c r="M246" s="169">
        <v>276</v>
      </c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</row>
    <row r="247" customHeight="1" spans="1:25">
      <c r="A247" s="170"/>
      <c r="B247" s="162" t="s">
        <v>430</v>
      </c>
      <c r="C247" s="162" t="s">
        <v>270</v>
      </c>
      <c r="D247" s="170"/>
      <c r="E247" s="170"/>
      <c r="F247" s="170"/>
      <c r="G247" s="170"/>
      <c r="H247" s="171"/>
      <c r="I247" s="171"/>
      <c r="J247" s="22"/>
      <c r="K247" s="22"/>
      <c r="L247" s="22"/>
      <c r="M247" s="171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</row>
    <row r="248" customHeight="1" spans="1:25">
      <c r="A248" s="170"/>
      <c r="B248" s="170"/>
      <c r="C248" s="167" t="s">
        <v>270</v>
      </c>
      <c r="D248" s="168" t="s">
        <v>206</v>
      </c>
      <c r="E248" s="168" t="s">
        <v>270</v>
      </c>
      <c r="F248" s="168" t="s">
        <v>271</v>
      </c>
      <c r="G248" s="168" t="s">
        <v>270</v>
      </c>
      <c r="H248" s="169">
        <v>17381.52</v>
      </c>
      <c r="I248" s="169">
        <v>17381.52</v>
      </c>
      <c r="J248" s="22"/>
      <c r="K248" s="22"/>
      <c r="L248" s="22"/>
      <c r="M248" s="169">
        <v>17381.52</v>
      </c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</row>
    <row r="249" customHeight="1" spans="1:25">
      <c r="A249" s="170"/>
      <c r="B249" s="162" t="s">
        <v>431</v>
      </c>
      <c r="C249" s="162" t="s">
        <v>278</v>
      </c>
      <c r="D249" s="170"/>
      <c r="E249" s="170"/>
      <c r="F249" s="170"/>
      <c r="G249" s="170"/>
      <c r="H249" s="171"/>
      <c r="I249" s="171"/>
      <c r="J249" s="22"/>
      <c r="K249" s="22"/>
      <c r="L249" s="22"/>
      <c r="M249" s="171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</row>
    <row r="250" customHeight="1" spans="1:25">
      <c r="A250" s="170"/>
      <c r="B250" s="170"/>
      <c r="C250" s="167" t="s">
        <v>279</v>
      </c>
      <c r="D250" s="168" t="s">
        <v>196</v>
      </c>
      <c r="E250" s="168" t="s">
        <v>428</v>
      </c>
      <c r="F250" s="168" t="s">
        <v>280</v>
      </c>
      <c r="G250" s="168" t="s">
        <v>281</v>
      </c>
      <c r="H250" s="169">
        <v>2707.5</v>
      </c>
      <c r="I250" s="169">
        <v>2707.5</v>
      </c>
      <c r="J250" s="22"/>
      <c r="K250" s="22"/>
      <c r="L250" s="22"/>
      <c r="M250" s="169">
        <v>2707.5</v>
      </c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</row>
    <row r="251" customHeight="1" spans="1:25">
      <c r="A251" s="170"/>
      <c r="B251" s="170"/>
      <c r="C251" s="167" t="s">
        <v>412</v>
      </c>
      <c r="D251" s="168" t="s">
        <v>196</v>
      </c>
      <c r="E251" s="168" t="s">
        <v>428</v>
      </c>
      <c r="F251" s="168" t="s">
        <v>283</v>
      </c>
      <c r="G251" s="168" t="s">
        <v>284</v>
      </c>
      <c r="H251" s="169">
        <v>30</v>
      </c>
      <c r="I251" s="169">
        <v>30</v>
      </c>
      <c r="J251" s="22"/>
      <c r="K251" s="22"/>
      <c r="L251" s="22"/>
      <c r="M251" s="169">
        <v>30</v>
      </c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</row>
    <row r="252" customHeight="1" spans="1:25">
      <c r="A252" s="170"/>
      <c r="B252" s="162" t="s">
        <v>432</v>
      </c>
      <c r="C252" s="162" t="s">
        <v>286</v>
      </c>
      <c r="D252" s="170"/>
      <c r="E252" s="170"/>
      <c r="F252" s="170"/>
      <c r="G252" s="170"/>
      <c r="H252" s="171"/>
      <c r="I252" s="171"/>
      <c r="J252" s="22"/>
      <c r="K252" s="22"/>
      <c r="L252" s="22"/>
      <c r="M252" s="171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</row>
    <row r="253" customHeight="1" spans="1:25">
      <c r="A253" s="170"/>
      <c r="B253" s="170"/>
      <c r="C253" s="167" t="s">
        <v>286</v>
      </c>
      <c r="D253" s="168" t="s">
        <v>196</v>
      </c>
      <c r="E253" s="168" t="s">
        <v>428</v>
      </c>
      <c r="F253" s="168" t="s">
        <v>287</v>
      </c>
      <c r="G253" s="168" t="s">
        <v>286</v>
      </c>
      <c r="H253" s="169">
        <v>2629.92</v>
      </c>
      <c r="I253" s="169">
        <v>2629.92</v>
      </c>
      <c r="J253" s="22"/>
      <c r="K253" s="22"/>
      <c r="L253" s="22"/>
      <c r="M253" s="169">
        <v>2629.92</v>
      </c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</row>
    <row r="254" customHeight="1" spans="1:25">
      <c r="A254" s="170"/>
      <c r="B254" s="162" t="s">
        <v>433</v>
      </c>
      <c r="C254" s="162" t="s">
        <v>291</v>
      </c>
      <c r="D254" s="170"/>
      <c r="E254" s="170"/>
      <c r="F254" s="170"/>
      <c r="G254" s="170"/>
      <c r="H254" s="171"/>
      <c r="I254" s="171"/>
      <c r="J254" s="22"/>
      <c r="K254" s="22"/>
      <c r="L254" s="22"/>
      <c r="M254" s="171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</row>
    <row r="255" customHeight="1" spans="1:25">
      <c r="A255" s="170"/>
      <c r="B255" s="170"/>
      <c r="C255" s="167" t="s">
        <v>291</v>
      </c>
      <c r="D255" s="168" t="s">
        <v>182</v>
      </c>
      <c r="E255" s="168" t="s">
        <v>292</v>
      </c>
      <c r="F255" s="168" t="s">
        <v>293</v>
      </c>
      <c r="G255" s="168" t="s">
        <v>294</v>
      </c>
      <c r="H255" s="169">
        <v>1000</v>
      </c>
      <c r="I255" s="169">
        <v>1000</v>
      </c>
      <c r="J255" s="22"/>
      <c r="K255" s="22"/>
      <c r="L255" s="22"/>
      <c r="M255" s="169">
        <v>1000</v>
      </c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</row>
    <row r="256" customHeight="1" spans="1:25">
      <c r="A256" s="170"/>
      <c r="B256" s="162" t="s">
        <v>434</v>
      </c>
      <c r="C256" s="162" t="s">
        <v>416</v>
      </c>
      <c r="D256" s="170"/>
      <c r="E256" s="170"/>
      <c r="F256" s="170"/>
      <c r="G256" s="170"/>
      <c r="H256" s="171"/>
      <c r="I256" s="171"/>
      <c r="J256" s="22"/>
      <c r="K256" s="22"/>
      <c r="L256" s="22"/>
      <c r="M256" s="171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</row>
    <row r="257" customHeight="1" spans="1:25">
      <c r="A257" s="170"/>
      <c r="B257" s="170"/>
      <c r="C257" s="167" t="s">
        <v>416</v>
      </c>
      <c r="D257" s="168" t="s">
        <v>196</v>
      </c>
      <c r="E257" s="168" t="s">
        <v>428</v>
      </c>
      <c r="F257" s="168" t="s">
        <v>400</v>
      </c>
      <c r="G257" s="168" t="s">
        <v>401</v>
      </c>
      <c r="H257" s="169">
        <v>28260</v>
      </c>
      <c r="I257" s="169">
        <v>28260</v>
      </c>
      <c r="J257" s="22"/>
      <c r="K257" s="22"/>
      <c r="L257" s="22"/>
      <c r="M257" s="169">
        <v>28260</v>
      </c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</row>
    <row r="258" customHeight="1" spans="1:25">
      <c r="A258" s="172" t="s">
        <v>85</v>
      </c>
      <c r="B258" s="173"/>
      <c r="C258" s="136"/>
      <c r="D258" s="136"/>
      <c r="E258" s="136"/>
      <c r="F258" s="136"/>
      <c r="G258" s="136"/>
      <c r="H258" s="169">
        <v>229662.66</v>
      </c>
      <c r="I258" s="169">
        <v>229662.66</v>
      </c>
      <c r="J258" s="22"/>
      <c r="K258" s="22"/>
      <c r="L258" s="22"/>
      <c r="M258" s="169">
        <v>229662.66</v>
      </c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</row>
    <row r="259" customHeight="1" spans="1:25">
      <c r="A259" s="162" t="s">
        <v>435</v>
      </c>
      <c r="B259" s="162" t="s">
        <v>436</v>
      </c>
      <c r="C259" s="162" t="s">
        <v>394</v>
      </c>
      <c r="D259" s="163"/>
      <c r="E259" s="164"/>
      <c r="F259" s="164"/>
      <c r="G259" s="164"/>
      <c r="H259" s="17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customHeight="1" spans="1:25">
      <c r="A260" s="165"/>
      <c r="B260" s="166"/>
      <c r="C260" s="167" t="s">
        <v>395</v>
      </c>
      <c r="D260" s="168" t="s">
        <v>169</v>
      </c>
      <c r="E260" s="168" t="s">
        <v>241</v>
      </c>
      <c r="F260" s="168" t="s">
        <v>242</v>
      </c>
      <c r="G260" s="168" t="s">
        <v>243</v>
      </c>
      <c r="H260" s="169">
        <v>104292</v>
      </c>
      <c r="I260" s="169">
        <v>104292</v>
      </c>
      <c r="J260" s="22"/>
      <c r="K260" s="22"/>
      <c r="L260" s="22"/>
      <c r="M260" s="169">
        <v>104292</v>
      </c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customHeight="1" spans="1:25">
      <c r="A261" s="170"/>
      <c r="B261" s="170"/>
      <c r="C261" s="167" t="s">
        <v>397</v>
      </c>
      <c r="D261" s="168" t="s">
        <v>169</v>
      </c>
      <c r="E261" s="168" t="s">
        <v>241</v>
      </c>
      <c r="F261" s="168" t="s">
        <v>245</v>
      </c>
      <c r="G261" s="168" t="s">
        <v>246</v>
      </c>
      <c r="H261" s="169">
        <v>195060</v>
      </c>
      <c r="I261" s="169">
        <v>195060</v>
      </c>
      <c r="J261" s="22"/>
      <c r="K261" s="22"/>
      <c r="L261" s="22"/>
      <c r="M261" s="169">
        <v>195060</v>
      </c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customHeight="1" spans="1:25">
      <c r="A262" s="170"/>
      <c r="B262" s="170"/>
      <c r="C262" s="167" t="s">
        <v>398</v>
      </c>
      <c r="D262" s="168" t="s">
        <v>169</v>
      </c>
      <c r="E262" s="168" t="s">
        <v>241</v>
      </c>
      <c r="F262" s="168" t="s">
        <v>245</v>
      </c>
      <c r="G262" s="168" t="s">
        <v>246</v>
      </c>
      <c r="H262" s="169">
        <v>18000</v>
      </c>
      <c r="I262" s="169">
        <v>18000</v>
      </c>
      <c r="J262" s="22"/>
      <c r="K262" s="22"/>
      <c r="L262" s="22"/>
      <c r="M262" s="169">
        <v>18000</v>
      </c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  <row r="263" customHeight="1" spans="1:25">
      <c r="A263" s="170"/>
      <c r="B263" s="170"/>
      <c r="C263" s="167" t="s">
        <v>399</v>
      </c>
      <c r="D263" s="168" t="s">
        <v>169</v>
      </c>
      <c r="E263" s="168" t="s">
        <v>241</v>
      </c>
      <c r="F263" s="168" t="s">
        <v>400</v>
      </c>
      <c r="G263" s="168" t="s">
        <v>401</v>
      </c>
      <c r="H263" s="169">
        <v>8691</v>
      </c>
      <c r="I263" s="169">
        <v>8691</v>
      </c>
      <c r="J263" s="22"/>
      <c r="K263" s="22"/>
      <c r="L263" s="22"/>
      <c r="M263" s="169">
        <v>8691</v>
      </c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</row>
    <row r="264" customHeight="1" spans="1:25">
      <c r="A264" s="170"/>
      <c r="B264" s="170"/>
      <c r="C264" s="167" t="s">
        <v>402</v>
      </c>
      <c r="D264" s="168" t="s">
        <v>169</v>
      </c>
      <c r="E264" s="168" t="s">
        <v>241</v>
      </c>
      <c r="F264" s="168" t="s">
        <v>400</v>
      </c>
      <c r="G264" s="168" t="s">
        <v>401</v>
      </c>
      <c r="H264" s="169">
        <v>50340</v>
      </c>
      <c r="I264" s="169">
        <v>50340</v>
      </c>
      <c r="J264" s="22"/>
      <c r="K264" s="22"/>
      <c r="L264" s="22"/>
      <c r="M264" s="169">
        <v>50340</v>
      </c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</row>
    <row r="265" customHeight="1" spans="1:25">
      <c r="A265" s="170"/>
      <c r="B265" s="170"/>
      <c r="C265" s="167" t="s">
        <v>403</v>
      </c>
      <c r="D265" s="168" t="s">
        <v>169</v>
      </c>
      <c r="E265" s="168" t="s">
        <v>241</v>
      </c>
      <c r="F265" s="168" t="s">
        <v>400</v>
      </c>
      <c r="G265" s="168" t="s">
        <v>401</v>
      </c>
      <c r="H265" s="169">
        <v>27000</v>
      </c>
      <c r="I265" s="169">
        <v>27000</v>
      </c>
      <c r="J265" s="22"/>
      <c r="K265" s="22"/>
      <c r="L265" s="22"/>
      <c r="M265" s="169">
        <v>27000</v>
      </c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</row>
    <row r="266" customHeight="1" spans="1:25">
      <c r="A266" s="170"/>
      <c r="B266" s="170"/>
      <c r="C266" s="167" t="s">
        <v>404</v>
      </c>
      <c r="D266" s="168" t="s">
        <v>169</v>
      </c>
      <c r="E266" s="168" t="s">
        <v>241</v>
      </c>
      <c r="F266" s="168" t="s">
        <v>249</v>
      </c>
      <c r="G266" s="168" t="s">
        <v>250</v>
      </c>
      <c r="H266" s="169">
        <v>26400</v>
      </c>
      <c r="I266" s="169">
        <v>26400</v>
      </c>
      <c r="J266" s="22"/>
      <c r="K266" s="22"/>
      <c r="L266" s="22"/>
      <c r="M266" s="169">
        <v>26400</v>
      </c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</row>
    <row r="267" customHeight="1" spans="1:25">
      <c r="A267" s="170"/>
      <c r="B267" s="162" t="s">
        <v>437</v>
      </c>
      <c r="C267" s="162" t="s">
        <v>252</v>
      </c>
      <c r="D267" s="170"/>
      <c r="E267" s="170"/>
      <c r="F267" s="170"/>
      <c r="G267" s="170"/>
      <c r="H267" s="171"/>
      <c r="I267" s="171"/>
      <c r="J267" s="22"/>
      <c r="K267" s="22"/>
      <c r="L267" s="22"/>
      <c r="M267" s="171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</row>
    <row r="268" customHeight="1" spans="1:25">
      <c r="A268" s="170"/>
      <c r="B268" s="170"/>
      <c r="C268" s="167" t="s">
        <v>253</v>
      </c>
      <c r="D268" s="168" t="s">
        <v>157</v>
      </c>
      <c r="E268" s="168" t="s">
        <v>254</v>
      </c>
      <c r="F268" s="168" t="s">
        <v>255</v>
      </c>
      <c r="G268" s="168" t="s">
        <v>256</v>
      </c>
      <c r="H268" s="169">
        <v>70416.48</v>
      </c>
      <c r="I268" s="169">
        <v>70416.48</v>
      </c>
      <c r="J268" s="22"/>
      <c r="K268" s="22"/>
      <c r="L268" s="22"/>
      <c r="M268" s="169">
        <v>70416.48</v>
      </c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</row>
    <row r="269" customHeight="1" spans="1:25">
      <c r="A269" s="170"/>
      <c r="B269" s="170"/>
      <c r="C269" s="167" t="s">
        <v>406</v>
      </c>
      <c r="D269" s="168" t="s">
        <v>174</v>
      </c>
      <c r="E269" s="168" t="s">
        <v>407</v>
      </c>
      <c r="F269" s="168" t="s">
        <v>259</v>
      </c>
      <c r="G269" s="168" t="s">
        <v>260</v>
      </c>
      <c r="H269" s="169">
        <v>32355.9</v>
      </c>
      <c r="I269" s="169">
        <v>32355.9</v>
      </c>
      <c r="J269" s="22"/>
      <c r="K269" s="22"/>
      <c r="L269" s="22"/>
      <c r="M269" s="169">
        <v>32355.9</v>
      </c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</row>
    <row r="270" customHeight="1" spans="1:25">
      <c r="A270" s="170"/>
      <c r="B270" s="170"/>
      <c r="C270" s="167" t="s">
        <v>261</v>
      </c>
      <c r="D270" s="168" t="s">
        <v>176</v>
      </c>
      <c r="E270" s="168" t="s">
        <v>261</v>
      </c>
      <c r="F270" s="168" t="s">
        <v>262</v>
      </c>
      <c r="G270" s="168" t="s">
        <v>263</v>
      </c>
      <c r="H270" s="169">
        <v>17256.48</v>
      </c>
      <c r="I270" s="169">
        <v>17256.48</v>
      </c>
      <c r="J270" s="22"/>
      <c r="K270" s="22"/>
      <c r="L270" s="22"/>
      <c r="M270" s="169">
        <v>17256.48</v>
      </c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customHeight="1" spans="1:25">
      <c r="A271" s="170"/>
      <c r="B271" s="170"/>
      <c r="C271" s="167" t="s">
        <v>408</v>
      </c>
      <c r="D271" s="168" t="s">
        <v>178</v>
      </c>
      <c r="E271" s="168" t="s">
        <v>265</v>
      </c>
      <c r="F271" s="168" t="s">
        <v>266</v>
      </c>
      <c r="G271" s="168" t="s">
        <v>267</v>
      </c>
      <c r="H271" s="169">
        <v>440.1</v>
      </c>
      <c r="I271" s="169">
        <v>440.1</v>
      </c>
      <c r="J271" s="22"/>
      <c r="K271" s="22"/>
      <c r="L271" s="22"/>
      <c r="M271" s="169">
        <v>440.1</v>
      </c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</row>
    <row r="272" customHeight="1" spans="1:25">
      <c r="A272" s="170"/>
      <c r="B272" s="170"/>
      <c r="C272" s="167" t="s">
        <v>323</v>
      </c>
      <c r="D272" s="168" t="s">
        <v>169</v>
      </c>
      <c r="E272" s="168" t="s">
        <v>241</v>
      </c>
      <c r="F272" s="168" t="s">
        <v>266</v>
      </c>
      <c r="G272" s="168" t="s">
        <v>267</v>
      </c>
      <c r="H272" s="169">
        <v>3019.88</v>
      </c>
      <c r="I272" s="169">
        <v>3019.88</v>
      </c>
      <c r="J272" s="22"/>
      <c r="K272" s="22"/>
      <c r="L272" s="22"/>
      <c r="M272" s="169">
        <v>3019.88</v>
      </c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</row>
    <row r="273" customHeight="1" spans="1:25">
      <c r="A273" s="170"/>
      <c r="B273" s="170"/>
      <c r="C273" s="167" t="s">
        <v>409</v>
      </c>
      <c r="D273" s="168" t="s">
        <v>178</v>
      </c>
      <c r="E273" s="168" t="s">
        <v>265</v>
      </c>
      <c r="F273" s="168" t="s">
        <v>266</v>
      </c>
      <c r="G273" s="168" t="s">
        <v>267</v>
      </c>
      <c r="H273" s="169">
        <v>828</v>
      </c>
      <c r="I273" s="169">
        <v>828</v>
      </c>
      <c r="J273" s="22"/>
      <c r="K273" s="22"/>
      <c r="L273" s="22"/>
      <c r="M273" s="169">
        <v>828</v>
      </c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</row>
    <row r="274" customHeight="1" spans="1:25">
      <c r="A274" s="170"/>
      <c r="B274" s="162" t="s">
        <v>438</v>
      </c>
      <c r="C274" s="162" t="s">
        <v>270</v>
      </c>
      <c r="D274" s="170"/>
      <c r="E274" s="170"/>
      <c r="F274" s="170"/>
      <c r="G274" s="170"/>
      <c r="H274" s="171"/>
      <c r="I274" s="171"/>
      <c r="J274" s="22"/>
      <c r="K274" s="22"/>
      <c r="L274" s="22"/>
      <c r="M274" s="171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</row>
    <row r="275" customHeight="1" spans="1:25">
      <c r="A275" s="170"/>
      <c r="B275" s="170"/>
      <c r="C275" s="167" t="s">
        <v>270</v>
      </c>
      <c r="D275" s="168" t="s">
        <v>206</v>
      </c>
      <c r="E275" s="168" t="s">
        <v>270</v>
      </c>
      <c r="F275" s="168" t="s">
        <v>271</v>
      </c>
      <c r="G275" s="168" t="s">
        <v>270</v>
      </c>
      <c r="H275" s="169">
        <v>55452.36</v>
      </c>
      <c r="I275" s="169">
        <v>55452.36</v>
      </c>
      <c r="J275" s="22"/>
      <c r="K275" s="22"/>
      <c r="L275" s="22"/>
      <c r="M275" s="169">
        <v>55452.36</v>
      </c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</row>
    <row r="276" customHeight="1" spans="1:25">
      <c r="A276" s="170"/>
      <c r="B276" s="162" t="s">
        <v>439</v>
      </c>
      <c r="C276" s="162" t="s">
        <v>278</v>
      </c>
      <c r="D276" s="170"/>
      <c r="E276" s="170"/>
      <c r="F276" s="170"/>
      <c r="G276" s="170"/>
      <c r="H276" s="171"/>
      <c r="I276" s="171"/>
      <c r="J276" s="22"/>
      <c r="K276" s="22"/>
      <c r="L276" s="22"/>
      <c r="M276" s="171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</row>
    <row r="277" customHeight="1" spans="1:25">
      <c r="A277" s="170"/>
      <c r="B277" s="170"/>
      <c r="C277" s="167" t="s">
        <v>279</v>
      </c>
      <c r="D277" s="168" t="s">
        <v>169</v>
      </c>
      <c r="E277" s="168" t="s">
        <v>241</v>
      </c>
      <c r="F277" s="168" t="s">
        <v>280</v>
      </c>
      <c r="G277" s="168" t="s">
        <v>281</v>
      </c>
      <c r="H277" s="169">
        <v>5415</v>
      </c>
      <c r="I277" s="169">
        <v>5415</v>
      </c>
      <c r="J277" s="22"/>
      <c r="K277" s="22"/>
      <c r="L277" s="22"/>
      <c r="M277" s="169">
        <v>5415</v>
      </c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</row>
    <row r="278" customHeight="1" spans="1:25">
      <c r="A278" s="170"/>
      <c r="B278" s="170"/>
      <c r="C278" s="167" t="s">
        <v>440</v>
      </c>
      <c r="D278" s="168" t="s">
        <v>169</v>
      </c>
      <c r="E278" s="168" t="s">
        <v>241</v>
      </c>
      <c r="F278" s="168" t="s">
        <v>283</v>
      </c>
      <c r="G278" s="168" t="s">
        <v>284</v>
      </c>
      <c r="H278" s="169">
        <v>90</v>
      </c>
      <c r="I278" s="169">
        <v>90</v>
      </c>
      <c r="J278" s="22"/>
      <c r="K278" s="22"/>
      <c r="L278" s="22"/>
      <c r="M278" s="169">
        <v>90</v>
      </c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</row>
    <row r="279" customHeight="1" spans="1:25">
      <c r="A279" s="170"/>
      <c r="B279" s="170"/>
      <c r="C279" s="167" t="s">
        <v>329</v>
      </c>
      <c r="D279" s="168" t="s">
        <v>159</v>
      </c>
      <c r="E279" s="168" t="s">
        <v>330</v>
      </c>
      <c r="F279" s="168" t="s">
        <v>331</v>
      </c>
      <c r="G279" s="168" t="s">
        <v>332</v>
      </c>
      <c r="H279" s="169">
        <v>300</v>
      </c>
      <c r="I279" s="169">
        <v>300</v>
      </c>
      <c r="J279" s="22"/>
      <c r="K279" s="22"/>
      <c r="L279" s="22"/>
      <c r="M279" s="169">
        <v>300</v>
      </c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</row>
    <row r="280" customHeight="1" spans="1:25">
      <c r="A280" s="170"/>
      <c r="B280" s="162" t="s">
        <v>441</v>
      </c>
      <c r="C280" s="162" t="s">
        <v>286</v>
      </c>
      <c r="D280" s="170"/>
      <c r="E280" s="170"/>
      <c r="F280" s="170"/>
      <c r="G280" s="170"/>
      <c r="H280" s="171"/>
      <c r="I280" s="171"/>
      <c r="J280" s="22"/>
      <c r="K280" s="22"/>
      <c r="L280" s="22"/>
      <c r="M280" s="171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</row>
    <row r="281" customHeight="1" spans="1:25">
      <c r="A281" s="170"/>
      <c r="B281" s="170"/>
      <c r="C281" s="167" t="s">
        <v>286</v>
      </c>
      <c r="D281" s="168" t="s">
        <v>169</v>
      </c>
      <c r="E281" s="168" t="s">
        <v>241</v>
      </c>
      <c r="F281" s="168" t="s">
        <v>287</v>
      </c>
      <c r="G281" s="168" t="s">
        <v>286</v>
      </c>
      <c r="H281" s="169">
        <v>5545.92</v>
      </c>
      <c r="I281" s="169">
        <v>5545.92</v>
      </c>
      <c r="J281" s="22"/>
      <c r="K281" s="22"/>
      <c r="L281" s="22"/>
      <c r="M281" s="169">
        <v>5545.92</v>
      </c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</row>
    <row r="282" customHeight="1" spans="1:25">
      <c r="A282" s="170"/>
      <c r="B282" s="162" t="s">
        <v>442</v>
      </c>
      <c r="C282" s="162" t="s">
        <v>291</v>
      </c>
      <c r="D282" s="170"/>
      <c r="E282" s="170"/>
      <c r="F282" s="170"/>
      <c r="G282" s="170"/>
      <c r="H282" s="171"/>
      <c r="I282" s="171"/>
      <c r="J282" s="22"/>
      <c r="K282" s="22"/>
      <c r="L282" s="22"/>
      <c r="M282" s="171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</row>
    <row r="283" customHeight="1" spans="1:25">
      <c r="A283" s="170"/>
      <c r="B283" s="170"/>
      <c r="C283" s="167" t="s">
        <v>291</v>
      </c>
      <c r="D283" s="168" t="s">
        <v>182</v>
      </c>
      <c r="E283" s="168" t="s">
        <v>292</v>
      </c>
      <c r="F283" s="168" t="s">
        <v>293</v>
      </c>
      <c r="G283" s="168" t="s">
        <v>294</v>
      </c>
      <c r="H283" s="169">
        <v>3000</v>
      </c>
      <c r="I283" s="169">
        <v>3000</v>
      </c>
      <c r="J283" s="22"/>
      <c r="K283" s="22"/>
      <c r="L283" s="22"/>
      <c r="M283" s="169">
        <v>3000</v>
      </c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customHeight="1" spans="1:25">
      <c r="A284" s="170"/>
      <c r="B284" s="162" t="s">
        <v>443</v>
      </c>
      <c r="C284" s="162" t="s">
        <v>416</v>
      </c>
      <c r="D284" s="170"/>
      <c r="E284" s="170"/>
      <c r="F284" s="170"/>
      <c r="G284" s="170"/>
      <c r="H284" s="171"/>
      <c r="I284" s="171"/>
      <c r="J284" s="22"/>
      <c r="K284" s="22"/>
      <c r="L284" s="22"/>
      <c r="M284" s="171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</row>
    <row r="285" customHeight="1" spans="1:25">
      <c r="A285" s="170"/>
      <c r="B285" s="170"/>
      <c r="C285" s="167" t="s">
        <v>416</v>
      </c>
      <c r="D285" s="168" t="s">
        <v>169</v>
      </c>
      <c r="E285" s="168" t="s">
        <v>241</v>
      </c>
      <c r="F285" s="168" t="s">
        <v>400</v>
      </c>
      <c r="G285" s="168" t="s">
        <v>401</v>
      </c>
      <c r="H285" s="169">
        <v>90720</v>
      </c>
      <c r="I285" s="169">
        <v>90720</v>
      </c>
      <c r="J285" s="22"/>
      <c r="K285" s="22"/>
      <c r="L285" s="22"/>
      <c r="M285" s="169">
        <v>90720</v>
      </c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</row>
    <row r="286" customHeight="1" spans="1:25">
      <c r="A286" s="172" t="s">
        <v>85</v>
      </c>
      <c r="B286" s="173"/>
      <c r="C286" s="136"/>
      <c r="D286" s="136"/>
      <c r="E286" s="136"/>
      <c r="F286" s="136"/>
      <c r="G286" s="136"/>
      <c r="H286" s="169">
        <v>714623.12</v>
      </c>
      <c r="I286" s="169">
        <v>714623.12</v>
      </c>
      <c r="J286" s="22"/>
      <c r="K286" s="22"/>
      <c r="L286" s="22"/>
      <c r="M286" s="169">
        <v>714623.12</v>
      </c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</row>
    <row r="287" customHeight="1" spans="1:25">
      <c r="A287" s="162" t="s">
        <v>444</v>
      </c>
      <c r="B287" s="162" t="s">
        <v>445</v>
      </c>
      <c r="C287" s="162" t="s">
        <v>394</v>
      </c>
      <c r="D287" s="163"/>
      <c r="E287" s="164"/>
      <c r="F287" s="164"/>
      <c r="G287" s="164"/>
      <c r="H287" s="17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</row>
    <row r="288" customHeight="1" spans="1:25">
      <c r="A288" s="165"/>
      <c r="B288" s="166"/>
      <c r="C288" s="167" t="s">
        <v>395</v>
      </c>
      <c r="D288" s="168" t="s">
        <v>192</v>
      </c>
      <c r="E288" s="168" t="s">
        <v>446</v>
      </c>
      <c r="F288" s="168" t="s">
        <v>242</v>
      </c>
      <c r="G288" s="168" t="s">
        <v>243</v>
      </c>
      <c r="H288" s="169">
        <v>114408</v>
      </c>
      <c r="I288" s="169">
        <v>114408</v>
      </c>
      <c r="J288" s="22"/>
      <c r="K288" s="22"/>
      <c r="L288" s="22"/>
      <c r="M288" s="169">
        <v>114408</v>
      </c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customHeight="1" spans="1:25">
      <c r="A289" s="170"/>
      <c r="B289" s="170"/>
      <c r="C289" s="167" t="s">
        <v>397</v>
      </c>
      <c r="D289" s="168" t="s">
        <v>192</v>
      </c>
      <c r="E289" s="168" t="s">
        <v>446</v>
      </c>
      <c r="F289" s="168" t="s">
        <v>245</v>
      </c>
      <c r="G289" s="168" t="s">
        <v>246</v>
      </c>
      <c r="H289" s="169">
        <v>245028</v>
      </c>
      <c r="I289" s="169">
        <v>245028</v>
      </c>
      <c r="J289" s="22"/>
      <c r="K289" s="22"/>
      <c r="L289" s="22"/>
      <c r="M289" s="169">
        <v>245028</v>
      </c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</row>
    <row r="290" customHeight="1" spans="1:25">
      <c r="A290" s="170"/>
      <c r="B290" s="170"/>
      <c r="C290" s="167" t="s">
        <v>398</v>
      </c>
      <c r="D290" s="168" t="s">
        <v>192</v>
      </c>
      <c r="E290" s="168" t="s">
        <v>446</v>
      </c>
      <c r="F290" s="168" t="s">
        <v>245</v>
      </c>
      <c r="G290" s="168" t="s">
        <v>246</v>
      </c>
      <c r="H290" s="169">
        <v>36000</v>
      </c>
      <c r="I290" s="169">
        <v>36000</v>
      </c>
      <c r="J290" s="22"/>
      <c r="K290" s="22"/>
      <c r="L290" s="22"/>
      <c r="M290" s="169">
        <v>36000</v>
      </c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</row>
    <row r="291" customHeight="1" spans="1:25">
      <c r="A291" s="170"/>
      <c r="B291" s="170"/>
      <c r="C291" s="167" t="s">
        <v>399</v>
      </c>
      <c r="D291" s="168" t="s">
        <v>192</v>
      </c>
      <c r="E291" s="168" t="s">
        <v>446</v>
      </c>
      <c r="F291" s="168" t="s">
        <v>400</v>
      </c>
      <c r="G291" s="168" t="s">
        <v>401</v>
      </c>
      <c r="H291" s="169">
        <v>9534</v>
      </c>
      <c r="I291" s="169">
        <v>9534</v>
      </c>
      <c r="J291" s="22"/>
      <c r="K291" s="22"/>
      <c r="L291" s="22"/>
      <c r="M291" s="169">
        <v>9534</v>
      </c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</row>
    <row r="292" customHeight="1" spans="1:25">
      <c r="A292" s="170"/>
      <c r="B292" s="170"/>
      <c r="C292" s="167" t="s">
        <v>402</v>
      </c>
      <c r="D292" s="168" t="s">
        <v>192</v>
      </c>
      <c r="E292" s="168" t="s">
        <v>446</v>
      </c>
      <c r="F292" s="168" t="s">
        <v>400</v>
      </c>
      <c r="G292" s="168" t="s">
        <v>401</v>
      </c>
      <c r="H292" s="169">
        <v>67200</v>
      </c>
      <c r="I292" s="169">
        <v>67200</v>
      </c>
      <c r="J292" s="22"/>
      <c r="K292" s="22"/>
      <c r="L292" s="22"/>
      <c r="M292" s="169">
        <v>67200</v>
      </c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</row>
    <row r="293" customHeight="1" spans="1:25">
      <c r="A293" s="170"/>
      <c r="B293" s="170"/>
      <c r="C293" s="167" t="s">
        <v>403</v>
      </c>
      <c r="D293" s="168" t="s">
        <v>192</v>
      </c>
      <c r="E293" s="168" t="s">
        <v>446</v>
      </c>
      <c r="F293" s="168" t="s">
        <v>400</v>
      </c>
      <c r="G293" s="168" t="s">
        <v>401</v>
      </c>
      <c r="H293" s="169">
        <v>36048</v>
      </c>
      <c r="I293" s="169">
        <v>36048</v>
      </c>
      <c r="J293" s="22"/>
      <c r="K293" s="22"/>
      <c r="L293" s="22"/>
      <c r="M293" s="169">
        <v>36048</v>
      </c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customHeight="1" spans="1:25">
      <c r="A294" s="170"/>
      <c r="B294" s="170"/>
      <c r="C294" s="167" t="s">
        <v>404</v>
      </c>
      <c r="D294" s="168" t="s">
        <v>192</v>
      </c>
      <c r="E294" s="168" t="s">
        <v>446</v>
      </c>
      <c r="F294" s="168" t="s">
        <v>249</v>
      </c>
      <c r="G294" s="168" t="s">
        <v>250</v>
      </c>
      <c r="H294" s="169">
        <v>52800</v>
      </c>
      <c r="I294" s="169">
        <v>52800</v>
      </c>
      <c r="J294" s="22"/>
      <c r="K294" s="22"/>
      <c r="L294" s="22"/>
      <c r="M294" s="169">
        <v>52800</v>
      </c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</row>
    <row r="295" customHeight="1" spans="1:25">
      <c r="A295" s="170"/>
      <c r="B295" s="162" t="s">
        <v>447</v>
      </c>
      <c r="C295" s="162" t="s">
        <v>252</v>
      </c>
      <c r="D295" s="170"/>
      <c r="E295" s="170"/>
      <c r="F295" s="170"/>
      <c r="G295" s="170"/>
      <c r="H295" s="171"/>
      <c r="I295" s="171"/>
      <c r="J295" s="22"/>
      <c r="K295" s="22"/>
      <c r="L295" s="22"/>
      <c r="M295" s="171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</row>
    <row r="296" customHeight="1" spans="1:25">
      <c r="A296" s="170"/>
      <c r="B296" s="170"/>
      <c r="C296" s="167" t="s">
        <v>253</v>
      </c>
      <c r="D296" s="168" t="s">
        <v>157</v>
      </c>
      <c r="E296" s="168" t="s">
        <v>254</v>
      </c>
      <c r="F296" s="168" t="s">
        <v>255</v>
      </c>
      <c r="G296" s="168" t="s">
        <v>256</v>
      </c>
      <c r="H296" s="169">
        <v>86278.08</v>
      </c>
      <c r="I296" s="169">
        <v>86278.08</v>
      </c>
      <c r="J296" s="22"/>
      <c r="K296" s="22"/>
      <c r="L296" s="22"/>
      <c r="M296" s="169">
        <v>86278.08</v>
      </c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</row>
    <row r="297" customHeight="1" spans="1:25">
      <c r="A297" s="170"/>
      <c r="B297" s="170"/>
      <c r="C297" s="167" t="s">
        <v>406</v>
      </c>
      <c r="D297" s="168" t="s">
        <v>174</v>
      </c>
      <c r="E297" s="168" t="s">
        <v>407</v>
      </c>
      <c r="F297" s="168" t="s">
        <v>259</v>
      </c>
      <c r="G297" s="168" t="s">
        <v>260</v>
      </c>
      <c r="H297" s="169">
        <v>39727.8</v>
      </c>
      <c r="I297" s="169">
        <v>39727.8</v>
      </c>
      <c r="J297" s="22"/>
      <c r="K297" s="22"/>
      <c r="L297" s="22"/>
      <c r="M297" s="169">
        <v>39727.8</v>
      </c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customHeight="1" spans="1:25">
      <c r="A298" s="170"/>
      <c r="B298" s="170"/>
      <c r="C298" s="167" t="s">
        <v>261</v>
      </c>
      <c r="D298" s="168" t="s">
        <v>176</v>
      </c>
      <c r="E298" s="168" t="s">
        <v>261</v>
      </c>
      <c r="F298" s="168" t="s">
        <v>262</v>
      </c>
      <c r="G298" s="168" t="s">
        <v>263</v>
      </c>
      <c r="H298" s="169">
        <v>21188.16</v>
      </c>
      <c r="I298" s="169">
        <v>21188.16</v>
      </c>
      <c r="J298" s="22"/>
      <c r="K298" s="22"/>
      <c r="L298" s="22"/>
      <c r="M298" s="169">
        <v>21188.16</v>
      </c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</row>
    <row r="299" customHeight="1" spans="1:25">
      <c r="A299" s="170"/>
      <c r="B299" s="170"/>
      <c r="C299" s="167" t="s">
        <v>408</v>
      </c>
      <c r="D299" s="168" t="s">
        <v>178</v>
      </c>
      <c r="E299" s="168" t="s">
        <v>265</v>
      </c>
      <c r="F299" s="168" t="s">
        <v>266</v>
      </c>
      <c r="G299" s="168" t="s">
        <v>267</v>
      </c>
      <c r="H299" s="169">
        <v>539.24</v>
      </c>
      <c r="I299" s="169">
        <v>539.24</v>
      </c>
      <c r="J299" s="22"/>
      <c r="K299" s="22"/>
      <c r="L299" s="22"/>
      <c r="M299" s="169">
        <v>539.24</v>
      </c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</row>
    <row r="300" customHeight="1" spans="1:25">
      <c r="A300" s="170"/>
      <c r="B300" s="170"/>
      <c r="C300" s="167" t="s">
        <v>323</v>
      </c>
      <c r="D300" s="168" t="s">
        <v>192</v>
      </c>
      <c r="E300" s="168" t="s">
        <v>446</v>
      </c>
      <c r="F300" s="168" t="s">
        <v>266</v>
      </c>
      <c r="G300" s="168" t="s">
        <v>267</v>
      </c>
      <c r="H300" s="169">
        <v>3707.93</v>
      </c>
      <c r="I300" s="169">
        <v>3707.93</v>
      </c>
      <c r="J300" s="22"/>
      <c r="K300" s="22"/>
      <c r="L300" s="22"/>
      <c r="M300" s="169">
        <v>3707.93</v>
      </c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</row>
    <row r="301" customHeight="1" spans="1:25">
      <c r="A301" s="170"/>
      <c r="B301" s="170"/>
      <c r="C301" s="167" t="s">
        <v>409</v>
      </c>
      <c r="D301" s="168" t="s">
        <v>178</v>
      </c>
      <c r="E301" s="168" t="s">
        <v>265</v>
      </c>
      <c r="F301" s="168" t="s">
        <v>266</v>
      </c>
      <c r="G301" s="168" t="s">
        <v>267</v>
      </c>
      <c r="H301" s="169">
        <v>1104</v>
      </c>
      <c r="I301" s="169">
        <v>1104</v>
      </c>
      <c r="J301" s="22"/>
      <c r="K301" s="22"/>
      <c r="L301" s="22"/>
      <c r="M301" s="169">
        <v>1104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</row>
    <row r="302" customHeight="1" spans="1:25">
      <c r="A302" s="170"/>
      <c r="B302" s="162" t="s">
        <v>448</v>
      </c>
      <c r="C302" s="162" t="s">
        <v>270</v>
      </c>
      <c r="D302" s="170"/>
      <c r="E302" s="170"/>
      <c r="F302" s="170"/>
      <c r="G302" s="170"/>
      <c r="H302" s="171"/>
      <c r="I302" s="171"/>
      <c r="J302" s="22"/>
      <c r="K302" s="22"/>
      <c r="L302" s="22"/>
      <c r="M302" s="171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</row>
    <row r="303" customHeight="1" spans="1:25">
      <c r="A303" s="170"/>
      <c r="B303" s="170"/>
      <c r="C303" s="167" t="s">
        <v>270</v>
      </c>
      <c r="D303" s="168" t="s">
        <v>206</v>
      </c>
      <c r="E303" s="168" t="s">
        <v>270</v>
      </c>
      <c r="F303" s="168" t="s">
        <v>271</v>
      </c>
      <c r="G303" s="168" t="s">
        <v>270</v>
      </c>
      <c r="H303" s="169">
        <v>69988.56</v>
      </c>
      <c r="I303" s="169">
        <v>69988.56</v>
      </c>
      <c r="J303" s="22"/>
      <c r="K303" s="22"/>
      <c r="L303" s="22"/>
      <c r="M303" s="169">
        <v>69988.56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</row>
    <row r="304" customHeight="1" spans="1:25">
      <c r="A304" s="170"/>
      <c r="B304" s="162" t="s">
        <v>449</v>
      </c>
      <c r="C304" s="162" t="s">
        <v>278</v>
      </c>
      <c r="D304" s="170"/>
      <c r="E304" s="170"/>
      <c r="F304" s="170"/>
      <c r="G304" s="170"/>
      <c r="H304" s="171"/>
      <c r="I304" s="171"/>
      <c r="J304" s="22"/>
      <c r="K304" s="22"/>
      <c r="L304" s="22"/>
      <c r="M304" s="171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</row>
    <row r="305" customHeight="1" spans="1:25">
      <c r="A305" s="170"/>
      <c r="B305" s="170"/>
      <c r="C305" s="167" t="s">
        <v>279</v>
      </c>
      <c r="D305" s="168" t="s">
        <v>192</v>
      </c>
      <c r="E305" s="168" t="s">
        <v>446</v>
      </c>
      <c r="F305" s="168" t="s">
        <v>280</v>
      </c>
      <c r="G305" s="168" t="s">
        <v>281</v>
      </c>
      <c r="H305" s="169">
        <v>10830</v>
      </c>
      <c r="I305" s="169">
        <v>10830</v>
      </c>
      <c r="J305" s="22"/>
      <c r="K305" s="22"/>
      <c r="L305" s="22"/>
      <c r="M305" s="169">
        <v>10830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</row>
    <row r="306" customHeight="1" spans="1:25">
      <c r="A306" s="170"/>
      <c r="B306" s="170"/>
      <c r="C306" s="167" t="s">
        <v>412</v>
      </c>
      <c r="D306" s="168" t="s">
        <v>192</v>
      </c>
      <c r="E306" s="168" t="s">
        <v>446</v>
      </c>
      <c r="F306" s="168" t="s">
        <v>283</v>
      </c>
      <c r="G306" s="168" t="s">
        <v>284</v>
      </c>
      <c r="H306" s="169">
        <v>120</v>
      </c>
      <c r="I306" s="169">
        <v>120</v>
      </c>
      <c r="J306" s="22"/>
      <c r="K306" s="22"/>
      <c r="L306" s="22"/>
      <c r="M306" s="169">
        <v>120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</row>
    <row r="307" customHeight="1" spans="1:25">
      <c r="A307" s="170"/>
      <c r="B307" s="162" t="s">
        <v>450</v>
      </c>
      <c r="C307" s="162" t="s">
        <v>286</v>
      </c>
      <c r="D307" s="170"/>
      <c r="E307" s="170"/>
      <c r="F307" s="170"/>
      <c r="G307" s="170"/>
      <c r="H307" s="171"/>
      <c r="I307" s="171"/>
      <c r="J307" s="22"/>
      <c r="K307" s="22"/>
      <c r="L307" s="22"/>
      <c r="M307" s="171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</row>
    <row r="308" customHeight="1" spans="1:25">
      <c r="A308" s="170"/>
      <c r="B308" s="170"/>
      <c r="C308" s="167" t="s">
        <v>286</v>
      </c>
      <c r="D308" s="168" t="s">
        <v>192</v>
      </c>
      <c r="E308" s="168" t="s">
        <v>446</v>
      </c>
      <c r="F308" s="168" t="s">
        <v>287</v>
      </c>
      <c r="G308" s="168" t="s">
        <v>286</v>
      </c>
      <c r="H308" s="169">
        <v>10594.08</v>
      </c>
      <c r="I308" s="169">
        <v>10594.08</v>
      </c>
      <c r="J308" s="22"/>
      <c r="K308" s="22"/>
      <c r="L308" s="22"/>
      <c r="M308" s="169">
        <v>10594.08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</row>
    <row r="309" customHeight="1" spans="1:25">
      <c r="A309" s="170"/>
      <c r="B309" s="162" t="s">
        <v>451</v>
      </c>
      <c r="C309" s="162" t="s">
        <v>291</v>
      </c>
      <c r="D309" s="170"/>
      <c r="E309" s="170"/>
      <c r="F309" s="170"/>
      <c r="G309" s="170"/>
      <c r="H309" s="171"/>
      <c r="I309" s="171"/>
      <c r="J309" s="22"/>
      <c r="K309" s="22"/>
      <c r="L309" s="22"/>
      <c r="M309" s="171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</row>
    <row r="310" customHeight="1" spans="1:25">
      <c r="A310" s="170"/>
      <c r="B310" s="170"/>
      <c r="C310" s="167" t="s">
        <v>291</v>
      </c>
      <c r="D310" s="168" t="s">
        <v>182</v>
      </c>
      <c r="E310" s="168" t="s">
        <v>292</v>
      </c>
      <c r="F310" s="168" t="s">
        <v>293</v>
      </c>
      <c r="G310" s="168" t="s">
        <v>294</v>
      </c>
      <c r="H310" s="169">
        <v>4000</v>
      </c>
      <c r="I310" s="169">
        <v>4000</v>
      </c>
      <c r="J310" s="22"/>
      <c r="K310" s="22"/>
      <c r="L310" s="22"/>
      <c r="M310" s="169">
        <v>4000</v>
      </c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</row>
    <row r="311" customHeight="1" spans="1:25">
      <c r="A311" s="170"/>
      <c r="B311" s="162" t="s">
        <v>452</v>
      </c>
      <c r="C311" s="162" t="s">
        <v>416</v>
      </c>
      <c r="D311" s="170"/>
      <c r="E311" s="170"/>
      <c r="F311" s="170"/>
      <c r="G311" s="170"/>
      <c r="H311" s="171"/>
      <c r="I311" s="171"/>
      <c r="J311" s="22"/>
      <c r="K311" s="22"/>
      <c r="L311" s="22"/>
      <c r="M311" s="171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</row>
    <row r="312" customHeight="1" spans="1:25">
      <c r="A312" s="170"/>
      <c r="B312" s="170"/>
      <c r="C312" s="167" t="s">
        <v>416</v>
      </c>
      <c r="D312" s="168" t="s">
        <v>192</v>
      </c>
      <c r="E312" s="168" t="s">
        <v>446</v>
      </c>
      <c r="F312" s="168" t="s">
        <v>400</v>
      </c>
      <c r="G312" s="168" t="s">
        <v>401</v>
      </c>
      <c r="H312" s="169">
        <v>115020</v>
      </c>
      <c r="I312" s="169">
        <v>115020</v>
      </c>
      <c r="J312" s="22"/>
      <c r="K312" s="22"/>
      <c r="L312" s="22"/>
      <c r="M312" s="169">
        <v>115020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</row>
    <row r="313" customHeight="1" spans="1:25">
      <c r="A313" s="172" t="s">
        <v>85</v>
      </c>
      <c r="B313" s="173"/>
      <c r="C313" s="136"/>
      <c r="D313" s="136"/>
      <c r="E313" s="136"/>
      <c r="F313" s="136"/>
      <c r="G313" s="136"/>
      <c r="H313" s="169">
        <v>924115.85</v>
      </c>
      <c r="I313" s="169">
        <v>924115.85</v>
      </c>
      <c r="J313" s="22"/>
      <c r="K313" s="22"/>
      <c r="L313" s="22"/>
      <c r="M313" s="169">
        <v>924115.85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</row>
    <row r="314" ht="17.25" customHeight="1" spans="1:25">
      <c r="A314" s="36" t="s">
        <v>85</v>
      </c>
      <c r="B314" s="178"/>
      <c r="C314" s="178"/>
      <c r="D314" s="178"/>
      <c r="E314" s="178"/>
      <c r="F314" s="178"/>
      <c r="G314" s="179"/>
      <c r="H314" s="55">
        <v>18886509.44</v>
      </c>
      <c r="I314" s="55">
        <v>18886509.44</v>
      </c>
      <c r="J314" s="156" t="s">
        <v>71</v>
      </c>
      <c r="K314" s="55" t="s">
        <v>71</v>
      </c>
      <c r="L314" s="55" t="s">
        <v>71</v>
      </c>
      <c r="M314" s="55">
        <v>18886509.44</v>
      </c>
      <c r="N314" s="55" t="s">
        <v>71</v>
      </c>
      <c r="O314" s="55" t="s">
        <v>71</v>
      </c>
      <c r="P314" s="55" t="s">
        <v>71</v>
      </c>
      <c r="Q314" s="55" t="s">
        <v>71</v>
      </c>
      <c r="R314" s="55" t="s">
        <v>71</v>
      </c>
      <c r="S314" s="55" t="s">
        <v>71</v>
      </c>
      <c r="T314" s="55" t="s">
        <v>71</v>
      </c>
      <c r="U314" s="55" t="s">
        <v>71</v>
      </c>
      <c r="V314" s="55" t="s">
        <v>71</v>
      </c>
      <c r="W314" s="55" t="s">
        <v>71</v>
      </c>
      <c r="X314" s="156" t="s">
        <v>71</v>
      </c>
      <c r="Y314" s="55" t="s">
        <v>71</v>
      </c>
    </row>
  </sheetData>
  <mergeCells count="40">
    <mergeCell ref="A2:Y2"/>
    <mergeCell ref="A3:G3"/>
    <mergeCell ref="H4:Y4"/>
    <mergeCell ref="I5:N5"/>
    <mergeCell ref="O5:Q5"/>
    <mergeCell ref="S5:Y5"/>
    <mergeCell ref="I6:J6"/>
    <mergeCell ref="A35:B35"/>
    <mergeCell ref="A64:B64"/>
    <mergeCell ref="A93:B93"/>
    <mergeCell ref="A176:B176"/>
    <mergeCell ref="A203:B203"/>
    <mergeCell ref="A231:B231"/>
    <mergeCell ref="A258:B258"/>
    <mergeCell ref="A286:B286"/>
    <mergeCell ref="A313:B313"/>
    <mergeCell ref="A314:G31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zoomScale="80" zoomScaleNormal="80" workbookViewId="0">
      <selection activeCell="C9" sqref="C9"/>
    </sheetView>
  </sheetViews>
  <sheetFormatPr defaultColWidth="9.14285714285714" defaultRowHeight="14.25" customHeight="1"/>
  <cols>
    <col min="1" max="1" width="12.7142857142857" style="1" customWidth="1"/>
    <col min="2" max="2" width="13.4285714285714" style="1" customWidth="1"/>
    <col min="3" max="3" width="34.5714285714286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45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5"/>
      <c r="W1" s="41"/>
      <c r="X1" s="41" t="s">
        <v>453</v>
      </c>
    </row>
    <row r="2" ht="27.75" customHeight="1" spans="1:24">
      <c r="A2" s="5" t="s">
        <v>454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5"/>
      <c r="W3" s="116"/>
      <c r="X3" s="116" t="s">
        <v>210</v>
      </c>
    </row>
    <row r="4" ht="21.75" customHeight="1" spans="1:24">
      <c r="A4" s="10" t="s">
        <v>455</v>
      </c>
      <c r="B4" s="11" t="s">
        <v>220</v>
      </c>
      <c r="C4" s="10" t="s">
        <v>221</v>
      </c>
      <c r="D4" s="10" t="s">
        <v>219</v>
      </c>
      <c r="E4" s="11" t="s">
        <v>222</v>
      </c>
      <c r="F4" s="11" t="s">
        <v>223</v>
      </c>
      <c r="G4" s="11" t="s">
        <v>456</v>
      </c>
      <c r="H4" s="11" t="s">
        <v>457</v>
      </c>
      <c r="I4" s="17" t="s">
        <v>56</v>
      </c>
      <c r="J4" s="12" t="s">
        <v>458</v>
      </c>
      <c r="K4" s="13"/>
      <c r="L4" s="13"/>
      <c r="M4" s="14"/>
      <c r="N4" s="12" t="s">
        <v>228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2"/>
      <c r="C5" s="15"/>
      <c r="D5" s="15"/>
      <c r="E5" s="16"/>
      <c r="F5" s="16"/>
      <c r="G5" s="16"/>
      <c r="H5" s="16"/>
      <c r="I5" s="32"/>
      <c r="J5" s="151" t="s">
        <v>59</v>
      </c>
      <c r="K5" s="152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234</v>
      </c>
      <c r="U5" s="11" t="s">
        <v>66</v>
      </c>
      <c r="V5" s="11" t="s">
        <v>67</v>
      </c>
      <c r="W5" s="11" t="s">
        <v>68</v>
      </c>
      <c r="X5" s="11" t="s">
        <v>69</v>
      </c>
    </row>
    <row r="6" ht="21" customHeight="1" spans="1:24">
      <c r="A6" s="32"/>
      <c r="B6" s="32"/>
      <c r="C6" s="32"/>
      <c r="D6" s="32"/>
      <c r="E6" s="32"/>
      <c r="F6" s="32"/>
      <c r="G6" s="32"/>
      <c r="H6" s="32"/>
      <c r="I6" s="32"/>
      <c r="J6" s="153" t="s">
        <v>58</v>
      </c>
      <c r="K6" s="8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16"/>
      <c r="X6" s="32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7" t="s">
        <v>58</v>
      </c>
      <c r="K7" s="47" t="s">
        <v>459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7" customHeight="1" spans="1:24">
      <c r="A9" s="23" t="s">
        <v>460</v>
      </c>
      <c r="B9" s="23" t="s">
        <v>461</v>
      </c>
      <c r="C9" s="23" t="s">
        <v>462</v>
      </c>
      <c r="D9" s="23" t="s">
        <v>70</v>
      </c>
      <c r="E9" s="21"/>
      <c r="F9" s="21"/>
      <c r="G9" s="21"/>
      <c r="H9" s="21"/>
      <c r="I9" s="21"/>
      <c r="J9" s="21"/>
      <c r="K9" s="21"/>
      <c r="L9" s="22"/>
      <c r="M9" s="22"/>
      <c r="N9" s="22"/>
      <c r="O9" s="22"/>
      <c r="P9" s="22"/>
      <c r="Q9" s="22"/>
      <c r="R9" s="22"/>
      <c r="S9" s="22"/>
      <c r="T9" s="22"/>
      <c r="U9" s="21"/>
      <c r="V9" s="21"/>
      <c r="W9" s="22"/>
      <c r="X9" s="21"/>
    </row>
    <row r="10" ht="27" customHeight="1" spans="1:24">
      <c r="A10" s="24"/>
      <c r="B10" s="24"/>
      <c r="C10" s="24" t="s">
        <v>463</v>
      </c>
      <c r="D10" s="24"/>
      <c r="E10" s="24" t="s">
        <v>135</v>
      </c>
      <c r="F10" s="24" t="s">
        <v>464</v>
      </c>
      <c r="G10" s="24" t="s">
        <v>465</v>
      </c>
      <c r="H10" s="24" t="s">
        <v>466</v>
      </c>
      <c r="I10" s="154">
        <v>50000</v>
      </c>
      <c r="J10" s="155">
        <v>50000</v>
      </c>
      <c r="K10" s="155">
        <v>50000</v>
      </c>
      <c r="L10" s="22"/>
      <c r="M10" s="22"/>
      <c r="N10" s="22"/>
      <c r="O10" s="22"/>
      <c r="P10" s="22"/>
      <c r="Q10" s="22"/>
      <c r="R10" s="22"/>
      <c r="S10" s="22"/>
      <c r="T10" s="22"/>
      <c r="U10" s="21"/>
      <c r="V10" s="21"/>
      <c r="W10" s="22"/>
      <c r="X10" s="21"/>
    </row>
    <row r="11" ht="27" customHeight="1" spans="1:24">
      <c r="A11" s="146"/>
      <c r="B11" s="146"/>
      <c r="C11" s="24" t="s">
        <v>463</v>
      </c>
      <c r="D11" s="146"/>
      <c r="E11" s="24" t="s">
        <v>139</v>
      </c>
      <c r="F11" s="24" t="s">
        <v>241</v>
      </c>
      <c r="G11" s="24" t="s">
        <v>280</v>
      </c>
      <c r="H11" s="24" t="s">
        <v>281</v>
      </c>
      <c r="I11" s="154">
        <v>780000</v>
      </c>
      <c r="J11" s="155">
        <v>780000</v>
      </c>
      <c r="K11" s="155">
        <v>780000</v>
      </c>
      <c r="L11" s="22"/>
      <c r="M11" s="22"/>
      <c r="N11" s="22"/>
      <c r="O11" s="22"/>
      <c r="P11" s="22"/>
      <c r="Q11" s="22"/>
      <c r="R11" s="22"/>
      <c r="S11" s="22"/>
      <c r="T11" s="22"/>
      <c r="U11" s="21"/>
      <c r="V11" s="21"/>
      <c r="W11" s="22"/>
      <c r="X11" s="21"/>
    </row>
    <row r="12" ht="27" customHeight="1" spans="1:24">
      <c r="A12" s="146"/>
      <c r="B12" s="146"/>
      <c r="C12" s="24" t="s">
        <v>463</v>
      </c>
      <c r="D12" s="146"/>
      <c r="E12" s="24" t="s">
        <v>139</v>
      </c>
      <c r="F12" s="24" t="s">
        <v>241</v>
      </c>
      <c r="G12" s="24" t="s">
        <v>467</v>
      </c>
      <c r="H12" s="24" t="s">
        <v>468</v>
      </c>
      <c r="I12" s="154">
        <v>30000</v>
      </c>
      <c r="J12" s="155">
        <v>30000</v>
      </c>
      <c r="K12" s="155">
        <v>30000</v>
      </c>
      <c r="L12" s="22"/>
      <c r="M12" s="22"/>
      <c r="N12" s="22"/>
      <c r="O12" s="22"/>
      <c r="P12" s="22"/>
      <c r="Q12" s="22"/>
      <c r="R12" s="22"/>
      <c r="S12" s="22"/>
      <c r="T12" s="22"/>
      <c r="U12" s="21"/>
      <c r="V12" s="21"/>
      <c r="W12" s="22"/>
      <c r="X12" s="21"/>
    </row>
    <row r="13" ht="27" customHeight="1" spans="1:24">
      <c r="A13" s="146"/>
      <c r="B13" s="146"/>
      <c r="C13" s="24" t="s">
        <v>463</v>
      </c>
      <c r="D13" s="146"/>
      <c r="E13" s="24" t="s">
        <v>139</v>
      </c>
      <c r="F13" s="24" t="s">
        <v>241</v>
      </c>
      <c r="G13" s="24" t="s">
        <v>469</v>
      </c>
      <c r="H13" s="24" t="s">
        <v>470</v>
      </c>
      <c r="I13" s="154">
        <v>40000</v>
      </c>
      <c r="J13" s="155">
        <v>40000</v>
      </c>
      <c r="K13" s="155">
        <v>40000</v>
      </c>
      <c r="L13" s="22"/>
      <c r="M13" s="22"/>
      <c r="N13" s="22"/>
      <c r="O13" s="22"/>
      <c r="P13" s="22"/>
      <c r="Q13" s="22"/>
      <c r="R13" s="22"/>
      <c r="S13" s="22"/>
      <c r="T13" s="22"/>
      <c r="U13" s="21"/>
      <c r="V13" s="21"/>
      <c r="W13" s="22"/>
      <c r="X13" s="21"/>
    </row>
    <row r="14" ht="21.75" customHeight="1" spans="1:24">
      <c r="A14" s="147" t="s">
        <v>85</v>
      </c>
      <c r="B14" s="148"/>
      <c r="C14" s="149"/>
      <c r="D14" s="149"/>
      <c r="E14" s="149"/>
      <c r="F14" s="149"/>
      <c r="G14" s="149"/>
      <c r="H14" s="150"/>
      <c r="I14" s="154">
        <v>900000</v>
      </c>
      <c r="J14" s="154">
        <v>900000</v>
      </c>
      <c r="K14" s="154">
        <v>900000</v>
      </c>
      <c r="L14" s="30" t="s">
        <v>71</v>
      </c>
      <c r="M14" s="30" t="s">
        <v>71</v>
      </c>
      <c r="N14" s="55" t="s">
        <v>71</v>
      </c>
      <c r="O14" s="55" t="s">
        <v>71</v>
      </c>
      <c r="P14" s="30"/>
      <c r="Q14" s="30" t="s">
        <v>71</v>
      </c>
      <c r="R14" s="30" t="s">
        <v>71</v>
      </c>
      <c r="S14" s="30" t="s">
        <v>71</v>
      </c>
      <c r="T14" s="30" t="s">
        <v>71</v>
      </c>
      <c r="U14" s="55" t="s">
        <v>71</v>
      </c>
      <c r="V14" s="30" t="s">
        <v>71</v>
      </c>
      <c r="W14" s="156" t="s">
        <v>71</v>
      </c>
      <c r="X14" s="30" t="s">
        <v>71</v>
      </c>
    </row>
  </sheetData>
  <mergeCells count="29">
    <mergeCell ref="A2:X2"/>
    <mergeCell ref="A3:H3"/>
    <mergeCell ref="J4:M4"/>
    <mergeCell ref="N4:P4"/>
    <mergeCell ref="R4:X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1"/>
  <sheetViews>
    <sheetView tabSelected="1" topLeftCell="D1" workbookViewId="0">
      <selection activeCell="J23" sqref="J23"/>
    </sheetView>
  </sheetViews>
  <sheetFormatPr defaultColWidth="9.14285714285714" defaultRowHeight="12" customHeight="1"/>
  <cols>
    <col min="1" max="1" width="30.2857142857143" style="39" customWidth="1"/>
    <col min="2" max="2" width="30.2857142857143" style="40" customWidth="1"/>
    <col min="3" max="3" width="19.8571428571429" style="39" customWidth="1"/>
    <col min="4" max="4" width="22.1428571428571" style="39" customWidth="1"/>
    <col min="5" max="5" width="30.2857142857143" style="39" customWidth="1"/>
    <col min="6" max="6" width="11.7142857142857" style="39" customWidth="1"/>
    <col min="7" max="7" width="20" style="40" customWidth="1"/>
    <col min="8" max="8" width="13.1428571428571" style="39" customWidth="1"/>
    <col min="9" max="9" width="12.4285714285714" style="40" customWidth="1"/>
    <col min="10" max="10" width="71" style="40" customWidth="1"/>
    <col min="11" max="11" width="17.8571428571429" style="39" customWidth="1"/>
    <col min="12" max="12" width="9.14285714285714" style="40" customWidth="1"/>
    <col min="13" max="16384" width="9.14285714285714" style="40"/>
  </cols>
  <sheetData>
    <row r="1" ht="15" customHeight="1" spans="11:11">
      <c r="K1" s="98" t="s">
        <v>471</v>
      </c>
    </row>
    <row r="2" ht="28.5" customHeight="1" spans="1:11">
      <c r="A2" s="56" t="s">
        <v>472</v>
      </c>
      <c r="B2" s="57"/>
      <c r="C2" s="5"/>
      <c r="D2" s="5"/>
      <c r="E2" s="5"/>
      <c r="F2" s="5"/>
      <c r="G2" s="57"/>
      <c r="H2" s="5"/>
      <c r="I2" s="57"/>
      <c r="J2" s="57"/>
      <c r="K2" s="5"/>
    </row>
    <row r="3" ht="17.25" customHeight="1" spans="1:2">
      <c r="A3" s="58" t="s">
        <v>3</v>
      </c>
      <c r="B3" s="59"/>
    </row>
    <row r="4" ht="44.25" customHeight="1" spans="1:11">
      <c r="A4" s="47" t="s">
        <v>473</v>
      </c>
      <c r="B4" s="60" t="s">
        <v>220</v>
      </c>
      <c r="C4" s="47" t="s">
        <v>474</v>
      </c>
      <c r="D4" s="47" t="s">
        <v>475</v>
      </c>
      <c r="E4" s="47" t="s">
        <v>476</v>
      </c>
      <c r="F4" s="47" t="s">
        <v>477</v>
      </c>
      <c r="G4" s="60" t="s">
        <v>478</v>
      </c>
      <c r="H4" s="47" t="s">
        <v>479</v>
      </c>
      <c r="I4" s="60" t="s">
        <v>480</v>
      </c>
      <c r="J4" s="60" t="s">
        <v>481</v>
      </c>
      <c r="K4" s="47" t="s">
        <v>482</v>
      </c>
    </row>
    <row r="5" ht="14.25" customHeight="1" spans="1:11">
      <c r="A5" s="47">
        <v>1</v>
      </c>
      <c r="B5" s="60">
        <v>2</v>
      </c>
      <c r="C5" s="47">
        <v>3</v>
      </c>
      <c r="D5" s="47">
        <v>4</v>
      </c>
      <c r="E5" s="47">
        <v>5</v>
      </c>
      <c r="F5" s="47">
        <v>6</v>
      </c>
      <c r="G5" s="60">
        <v>7</v>
      </c>
      <c r="H5" s="47">
        <v>8</v>
      </c>
      <c r="I5" s="60">
        <v>9</v>
      </c>
      <c r="J5" s="60">
        <v>10</v>
      </c>
      <c r="K5" s="47">
        <v>11</v>
      </c>
    </row>
    <row r="6" ht="14.25" customHeight="1" spans="1:11">
      <c r="A6" s="135" t="s">
        <v>70</v>
      </c>
      <c r="B6" s="136"/>
      <c r="C6" s="136"/>
      <c r="D6" s="136"/>
      <c r="E6" s="136"/>
      <c r="F6" s="137"/>
      <c r="G6" s="136"/>
      <c r="H6" s="137"/>
      <c r="I6" s="137"/>
      <c r="J6" s="136"/>
      <c r="K6" s="47"/>
    </row>
    <row r="7" ht="14.25" customHeight="1" spans="1:11">
      <c r="A7" s="138" t="s">
        <v>483</v>
      </c>
      <c r="B7" s="139" t="s">
        <v>484</v>
      </c>
      <c r="C7" s="137" t="s">
        <v>485</v>
      </c>
      <c r="D7" s="137" t="s">
        <v>486</v>
      </c>
      <c r="E7" s="137" t="s">
        <v>487</v>
      </c>
      <c r="F7" s="137" t="s">
        <v>488</v>
      </c>
      <c r="G7" s="137" t="s">
        <v>125</v>
      </c>
      <c r="H7" s="137" t="s">
        <v>489</v>
      </c>
      <c r="I7" s="137" t="s">
        <v>490</v>
      </c>
      <c r="J7" s="144" t="s">
        <v>487</v>
      </c>
      <c r="K7" s="47"/>
    </row>
    <row r="8" ht="14.25" customHeight="1" spans="1:11">
      <c r="A8" s="140"/>
      <c r="B8" s="141"/>
      <c r="C8" s="137" t="s">
        <v>485</v>
      </c>
      <c r="D8" s="137" t="s">
        <v>486</v>
      </c>
      <c r="E8" s="137" t="s">
        <v>491</v>
      </c>
      <c r="F8" s="137" t="s">
        <v>492</v>
      </c>
      <c r="G8" s="137" t="s">
        <v>125</v>
      </c>
      <c r="H8" s="137" t="s">
        <v>493</v>
      </c>
      <c r="I8" s="137" t="s">
        <v>490</v>
      </c>
      <c r="J8" s="144" t="s">
        <v>491</v>
      </c>
      <c r="K8" s="47"/>
    </row>
    <row r="9" ht="14.25" customHeight="1" spans="1:11">
      <c r="A9" s="140"/>
      <c r="B9" s="141"/>
      <c r="C9" s="137" t="s">
        <v>485</v>
      </c>
      <c r="D9" s="137" t="s">
        <v>486</v>
      </c>
      <c r="E9" s="137" t="s">
        <v>494</v>
      </c>
      <c r="F9" s="137" t="s">
        <v>492</v>
      </c>
      <c r="G9" s="137" t="s">
        <v>495</v>
      </c>
      <c r="H9" s="137" t="s">
        <v>496</v>
      </c>
      <c r="I9" s="137" t="s">
        <v>490</v>
      </c>
      <c r="J9" s="144" t="s">
        <v>494</v>
      </c>
      <c r="K9" s="47"/>
    </row>
    <row r="10" ht="14.25" customHeight="1" spans="1:11">
      <c r="A10" s="140"/>
      <c r="B10" s="141"/>
      <c r="C10" s="137" t="s">
        <v>485</v>
      </c>
      <c r="D10" s="137" t="s">
        <v>486</v>
      </c>
      <c r="E10" s="137" t="s">
        <v>497</v>
      </c>
      <c r="F10" s="137" t="s">
        <v>488</v>
      </c>
      <c r="G10" s="137" t="s">
        <v>498</v>
      </c>
      <c r="H10" s="137" t="s">
        <v>489</v>
      </c>
      <c r="I10" s="137" t="s">
        <v>499</v>
      </c>
      <c r="J10" s="144" t="s">
        <v>500</v>
      </c>
      <c r="K10" s="47"/>
    </row>
    <row r="11" ht="14.25" customHeight="1" spans="1:11">
      <c r="A11" s="140"/>
      <c r="B11" s="141"/>
      <c r="C11" s="137" t="s">
        <v>485</v>
      </c>
      <c r="D11" s="137" t="s">
        <v>486</v>
      </c>
      <c r="E11" s="137" t="s">
        <v>501</v>
      </c>
      <c r="F11" s="137" t="s">
        <v>488</v>
      </c>
      <c r="G11" s="137" t="s">
        <v>498</v>
      </c>
      <c r="H11" s="137" t="s">
        <v>489</v>
      </c>
      <c r="I11" s="137" t="s">
        <v>490</v>
      </c>
      <c r="J11" s="144" t="s">
        <v>500</v>
      </c>
      <c r="K11" s="47"/>
    </row>
    <row r="12" ht="14.25" customHeight="1" spans="1:11">
      <c r="A12" s="140"/>
      <c r="B12" s="141"/>
      <c r="C12" s="137" t="s">
        <v>485</v>
      </c>
      <c r="D12" s="137" t="s">
        <v>486</v>
      </c>
      <c r="E12" s="137" t="s">
        <v>502</v>
      </c>
      <c r="F12" s="137" t="s">
        <v>492</v>
      </c>
      <c r="G12" s="137" t="s">
        <v>498</v>
      </c>
      <c r="H12" s="137" t="s">
        <v>489</v>
      </c>
      <c r="I12" s="137" t="s">
        <v>490</v>
      </c>
      <c r="J12" s="144" t="s">
        <v>503</v>
      </c>
      <c r="K12" s="47"/>
    </row>
    <row r="13" ht="14.25" customHeight="1" spans="1:11">
      <c r="A13" s="140"/>
      <c r="B13" s="141"/>
      <c r="C13" s="137" t="s">
        <v>485</v>
      </c>
      <c r="D13" s="137" t="s">
        <v>486</v>
      </c>
      <c r="E13" s="137" t="s">
        <v>504</v>
      </c>
      <c r="F13" s="137" t="s">
        <v>492</v>
      </c>
      <c r="G13" s="137" t="s">
        <v>498</v>
      </c>
      <c r="H13" s="137" t="s">
        <v>489</v>
      </c>
      <c r="I13" s="137" t="s">
        <v>490</v>
      </c>
      <c r="J13" s="144" t="s">
        <v>505</v>
      </c>
      <c r="K13" s="47"/>
    </row>
    <row r="14" ht="14.25" customHeight="1" spans="1:11">
      <c r="A14" s="140"/>
      <c r="B14" s="141"/>
      <c r="C14" s="137" t="s">
        <v>485</v>
      </c>
      <c r="D14" s="137" t="s">
        <v>486</v>
      </c>
      <c r="E14" s="137" t="s">
        <v>506</v>
      </c>
      <c r="F14" s="137" t="s">
        <v>492</v>
      </c>
      <c r="G14" s="137" t="s">
        <v>507</v>
      </c>
      <c r="H14" s="137" t="s">
        <v>508</v>
      </c>
      <c r="I14" s="137" t="s">
        <v>490</v>
      </c>
      <c r="J14" s="144" t="s">
        <v>506</v>
      </c>
      <c r="K14" s="47"/>
    </row>
    <row r="15" ht="14.25" customHeight="1" spans="1:11">
      <c r="A15" s="140"/>
      <c r="B15" s="141"/>
      <c r="C15" s="137" t="s">
        <v>485</v>
      </c>
      <c r="D15" s="137" t="s">
        <v>509</v>
      </c>
      <c r="E15" s="137" t="s">
        <v>510</v>
      </c>
      <c r="F15" s="137" t="s">
        <v>492</v>
      </c>
      <c r="G15" s="137" t="s">
        <v>511</v>
      </c>
      <c r="H15" s="137" t="s">
        <v>512</v>
      </c>
      <c r="I15" s="137" t="s">
        <v>490</v>
      </c>
      <c r="J15" s="144" t="s">
        <v>510</v>
      </c>
      <c r="K15" s="47"/>
    </row>
    <row r="16" ht="14.25" customHeight="1" spans="1:11">
      <c r="A16" s="140"/>
      <c r="B16" s="141"/>
      <c r="C16" s="137" t="s">
        <v>485</v>
      </c>
      <c r="D16" s="137" t="s">
        <v>509</v>
      </c>
      <c r="E16" s="137" t="s">
        <v>513</v>
      </c>
      <c r="F16" s="137" t="s">
        <v>492</v>
      </c>
      <c r="G16" s="137" t="s">
        <v>514</v>
      </c>
      <c r="H16" s="137" t="s">
        <v>512</v>
      </c>
      <c r="I16" s="137" t="s">
        <v>490</v>
      </c>
      <c r="J16" s="144" t="s">
        <v>513</v>
      </c>
      <c r="K16" s="47"/>
    </row>
    <row r="17" ht="14.25" customHeight="1" spans="1:11">
      <c r="A17" s="140"/>
      <c r="B17" s="141"/>
      <c r="C17" s="137" t="s">
        <v>485</v>
      </c>
      <c r="D17" s="137" t="s">
        <v>509</v>
      </c>
      <c r="E17" s="137" t="s">
        <v>515</v>
      </c>
      <c r="F17" s="137" t="s">
        <v>492</v>
      </c>
      <c r="G17" s="137" t="s">
        <v>516</v>
      </c>
      <c r="H17" s="137" t="s">
        <v>512</v>
      </c>
      <c r="I17" s="137" t="s">
        <v>490</v>
      </c>
      <c r="J17" s="144" t="s">
        <v>515</v>
      </c>
      <c r="K17" s="47"/>
    </row>
    <row r="18" ht="14.25" customHeight="1" spans="1:11">
      <c r="A18" s="140"/>
      <c r="B18" s="141"/>
      <c r="C18" s="137" t="s">
        <v>485</v>
      </c>
      <c r="D18" s="137" t="s">
        <v>517</v>
      </c>
      <c r="E18" s="137" t="s">
        <v>518</v>
      </c>
      <c r="F18" s="137" t="s">
        <v>488</v>
      </c>
      <c r="G18" s="137" t="s">
        <v>519</v>
      </c>
      <c r="H18" s="137" t="s">
        <v>520</v>
      </c>
      <c r="I18" s="137" t="s">
        <v>490</v>
      </c>
      <c r="J18" s="144" t="s">
        <v>518</v>
      </c>
      <c r="K18" s="47"/>
    </row>
    <row r="19" ht="14.25" customHeight="1" spans="1:11">
      <c r="A19" s="140"/>
      <c r="B19" s="141"/>
      <c r="C19" s="137" t="s">
        <v>485</v>
      </c>
      <c r="D19" s="137" t="s">
        <v>517</v>
      </c>
      <c r="E19" s="137" t="s">
        <v>521</v>
      </c>
      <c r="F19" s="137" t="s">
        <v>488</v>
      </c>
      <c r="G19" s="137" t="s">
        <v>516</v>
      </c>
      <c r="H19" s="137" t="s">
        <v>512</v>
      </c>
      <c r="I19" s="137" t="s">
        <v>499</v>
      </c>
      <c r="J19" s="144" t="s">
        <v>521</v>
      </c>
      <c r="K19" s="47"/>
    </row>
    <row r="20" ht="14.25" customHeight="1" spans="1:11">
      <c r="A20" s="140"/>
      <c r="B20" s="141"/>
      <c r="C20" s="137" t="s">
        <v>485</v>
      </c>
      <c r="D20" s="137" t="s">
        <v>517</v>
      </c>
      <c r="E20" s="137" t="s">
        <v>522</v>
      </c>
      <c r="F20" s="137" t="s">
        <v>488</v>
      </c>
      <c r="G20" s="137" t="s">
        <v>516</v>
      </c>
      <c r="H20" s="137" t="s">
        <v>512</v>
      </c>
      <c r="I20" s="137" t="s">
        <v>499</v>
      </c>
      <c r="J20" s="144" t="s">
        <v>522</v>
      </c>
      <c r="K20" s="47"/>
    </row>
    <row r="21" ht="14.25" customHeight="1" spans="1:11">
      <c r="A21" s="140"/>
      <c r="B21" s="141"/>
      <c r="C21" s="137" t="s">
        <v>485</v>
      </c>
      <c r="D21" s="137" t="s">
        <v>523</v>
      </c>
      <c r="E21" s="137" t="s">
        <v>524</v>
      </c>
      <c r="F21" s="137" t="s">
        <v>525</v>
      </c>
      <c r="G21" s="137" t="s">
        <v>526</v>
      </c>
      <c r="H21" s="137" t="s">
        <v>527</v>
      </c>
      <c r="I21" s="137" t="s">
        <v>490</v>
      </c>
      <c r="J21" s="144" t="s">
        <v>524</v>
      </c>
      <c r="K21" s="47"/>
    </row>
    <row r="22" ht="14.25" customHeight="1" spans="1:11">
      <c r="A22" s="140"/>
      <c r="B22" s="141"/>
      <c r="C22" s="137" t="s">
        <v>485</v>
      </c>
      <c r="D22" s="137" t="s">
        <v>523</v>
      </c>
      <c r="E22" s="137" t="s">
        <v>528</v>
      </c>
      <c r="F22" s="137" t="s">
        <v>525</v>
      </c>
      <c r="G22" s="137" t="s">
        <v>516</v>
      </c>
      <c r="H22" s="137" t="s">
        <v>529</v>
      </c>
      <c r="I22" s="137" t="s">
        <v>490</v>
      </c>
      <c r="J22" s="144" t="s">
        <v>528</v>
      </c>
      <c r="K22" s="47"/>
    </row>
    <row r="23" ht="14.25" customHeight="1" spans="1:11">
      <c r="A23" s="140"/>
      <c r="B23" s="141"/>
      <c r="C23" s="137" t="s">
        <v>530</v>
      </c>
      <c r="D23" s="137" t="s">
        <v>531</v>
      </c>
      <c r="E23" s="137" t="s">
        <v>532</v>
      </c>
      <c r="F23" s="137" t="s">
        <v>492</v>
      </c>
      <c r="G23" s="137" t="s">
        <v>533</v>
      </c>
      <c r="H23" s="137" t="s">
        <v>534</v>
      </c>
      <c r="I23" s="137" t="s">
        <v>490</v>
      </c>
      <c r="J23" s="144" t="s">
        <v>532</v>
      </c>
      <c r="K23" s="47"/>
    </row>
    <row r="24" ht="14.25" customHeight="1" spans="1:11">
      <c r="A24" s="140"/>
      <c r="B24" s="141"/>
      <c r="C24" s="137" t="s">
        <v>530</v>
      </c>
      <c r="D24" s="137" t="s">
        <v>531</v>
      </c>
      <c r="E24" s="137" t="s">
        <v>535</v>
      </c>
      <c r="F24" s="137" t="s">
        <v>488</v>
      </c>
      <c r="G24" s="137" t="s">
        <v>536</v>
      </c>
      <c r="H24" s="137" t="s">
        <v>537</v>
      </c>
      <c r="I24" s="137" t="s">
        <v>499</v>
      </c>
      <c r="J24" s="144" t="s">
        <v>538</v>
      </c>
      <c r="K24" s="47"/>
    </row>
    <row r="25" ht="14.25" customHeight="1" spans="1:11">
      <c r="A25" s="140"/>
      <c r="B25" s="141"/>
      <c r="C25" s="137" t="s">
        <v>530</v>
      </c>
      <c r="D25" s="137" t="s">
        <v>531</v>
      </c>
      <c r="E25" s="137" t="s">
        <v>539</v>
      </c>
      <c r="F25" s="137" t="s">
        <v>488</v>
      </c>
      <c r="G25" s="137" t="s">
        <v>536</v>
      </c>
      <c r="H25" s="137" t="s">
        <v>537</v>
      </c>
      <c r="I25" s="137" t="s">
        <v>499</v>
      </c>
      <c r="J25" s="144" t="s">
        <v>540</v>
      </c>
      <c r="K25" s="47"/>
    </row>
    <row r="26" ht="14.25" customHeight="1" spans="1:11">
      <c r="A26" s="140"/>
      <c r="B26" s="141"/>
      <c r="C26" s="137" t="s">
        <v>530</v>
      </c>
      <c r="D26" s="137" t="s">
        <v>541</v>
      </c>
      <c r="E26" s="137" t="s">
        <v>542</v>
      </c>
      <c r="F26" s="137" t="s">
        <v>488</v>
      </c>
      <c r="G26" s="137" t="s">
        <v>536</v>
      </c>
      <c r="H26" s="137" t="s">
        <v>537</v>
      </c>
      <c r="I26" s="137" t="s">
        <v>499</v>
      </c>
      <c r="J26" s="144" t="s">
        <v>542</v>
      </c>
      <c r="K26" s="47"/>
    </row>
    <row r="27" ht="14.25" customHeight="1" spans="1:11">
      <c r="A27" s="140"/>
      <c r="B27" s="141"/>
      <c r="C27" s="137" t="s">
        <v>530</v>
      </c>
      <c r="D27" s="137" t="s">
        <v>543</v>
      </c>
      <c r="E27" s="137" t="s">
        <v>544</v>
      </c>
      <c r="F27" s="137" t="s">
        <v>488</v>
      </c>
      <c r="G27" s="137" t="s">
        <v>125</v>
      </c>
      <c r="H27" s="137" t="s">
        <v>493</v>
      </c>
      <c r="I27" s="137" t="s">
        <v>490</v>
      </c>
      <c r="J27" s="144" t="s">
        <v>544</v>
      </c>
      <c r="K27" s="47"/>
    </row>
    <row r="28" ht="14.25" customHeight="1" spans="1:11">
      <c r="A28" s="140"/>
      <c r="B28" s="141"/>
      <c r="C28" s="137" t="s">
        <v>530</v>
      </c>
      <c r="D28" s="137" t="s">
        <v>543</v>
      </c>
      <c r="E28" s="137" t="s">
        <v>545</v>
      </c>
      <c r="F28" s="137" t="s">
        <v>488</v>
      </c>
      <c r="G28" s="137" t="s">
        <v>125</v>
      </c>
      <c r="H28" s="137" t="s">
        <v>493</v>
      </c>
      <c r="I28" s="137" t="s">
        <v>490</v>
      </c>
      <c r="J28" s="144" t="s">
        <v>545</v>
      </c>
      <c r="K28" s="47"/>
    </row>
    <row r="29" ht="14.25" customHeight="1" spans="1:11">
      <c r="A29" s="140"/>
      <c r="B29" s="141"/>
      <c r="C29" s="137" t="s">
        <v>530</v>
      </c>
      <c r="D29" s="137" t="s">
        <v>543</v>
      </c>
      <c r="E29" s="137" t="s">
        <v>546</v>
      </c>
      <c r="F29" s="137" t="s">
        <v>488</v>
      </c>
      <c r="G29" s="137" t="s">
        <v>125</v>
      </c>
      <c r="H29" s="137" t="s">
        <v>493</v>
      </c>
      <c r="I29" s="137" t="s">
        <v>490</v>
      </c>
      <c r="J29" s="144" t="s">
        <v>546</v>
      </c>
      <c r="K29" s="47"/>
    </row>
    <row r="30" ht="14.25" customHeight="1" spans="1:11">
      <c r="A30" s="140"/>
      <c r="B30" s="141"/>
      <c r="C30" s="137" t="s">
        <v>547</v>
      </c>
      <c r="D30" s="137" t="s">
        <v>548</v>
      </c>
      <c r="E30" s="137" t="s">
        <v>549</v>
      </c>
      <c r="F30" s="137" t="s">
        <v>488</v>
      </c>
      <c r="G30" s="137" t="s">
        <v>514</v>
      </c>
      <c r="H30" s="137" t="s">
        <v>512</v>
      </c>
      <c r="I30" s="137" t="s">
        <v>499</v>
      </c>
      <c r="J30" s="144" t="s">
        <v>550</v>
      </c>
      <c r="K30" s="47"/>
    </row>
    <row r="31" ht="14.25" customHeight="1" spans="1:11">
      <c r="A31" s="142"/>
      <c r="B31" s="143"/>
      <c r="C31" s="137" t="s">
        <v>547</v>
      </c>
      <c r="D31" s="137" t="s">
        <v>548</v>
      </c>
      <c r="E31" s="137" t="s">
        <v>551</v>
      </c>
      <c r="F31" s="137" t="s">
        <v>492</v>
      </c>
      <c r="G31" s="137" t="s">
        <v>514</v>
      </c>
      <c r="H31" s="137" t="s">
        <v>512</v>
      </c>
      <c r="I31" s="137" t="s">
        <v>499</v>
      </c>
      <c r="J31" s="144" t="s">
        <v>552</v>
      </c>
      <c r="K31" s="47"/>
    </row>
  </sheetData>
  <mergeCells count="4">
    <mergeCell ref="A2:K2"/>
    <mergeCell ref="A3:I3"/>
    <mergeCell ref="A7:A31"/>
    <mergeCell ref="B7:B3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二二二</cp:lastModifiedBy>
  <dcterms:created xsi:type="dcterms:W3CDTF">2023-01-17T10:53:00Z</dcterms:created>
  <dcterms:modified xsi:type="dcterms:W3CDTF">2023-11-20T03:19:14Z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C383EECD940342E4802ECB1B8589E77B</vt:lpwstr>
  </property>
</Properties>
</file>