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0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<sst xmlns="http://schemas.openxmlformats.org/spreadsheetml/2006/main" count="1667" uniqueCount="616">
  <si>
    <t>预算01-1表</t>
  </si>
  <si>
    <t>2025年财务收支预算总表部门</t>
  </si>
  <si>
    <t>单位名称：中国共产党香格里拉市委员会办公室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</si>
  <si>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</si>
  <si>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</si>
  <si>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</si>
  <si>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</si>
  <si>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</si>
  <si>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</si>
  <si>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</si>
  <si>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</si>
  <si>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</si>
  <si>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</si>
  <si>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</si>
  <si>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</si>
  <si>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</si>
  <si>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</si>
  <si>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</si>
  <si>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</si>
  <si>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</si>
  <si>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</si>
  <si>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</si>
  <si>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</si>
  <si>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</si>
  <si>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</si>
  <si>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</si>
  <si>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</si>
  <si>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</si>
  <si>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</si>
  <si>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</si>
  <si>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</si>
  <si>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</si>
  <si>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</si>
  <si>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</si>
  <si>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</si>
  <si>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</si>
  <si>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</si>
  <si>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</si>
  <si>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</si>
  <si>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</si>
  <si>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</si>
  <si>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</si>
  <si>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</si>
  <si>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</si>
  <si>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</si>
  <si>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</si>
  <si>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</si>
  <si>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</si>
  <si>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</si>
  <si>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</si>
  <si>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</si>
  <si>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</si>
  <si>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</si>
  <si>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</si>
  <si>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</si>
  <si>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</si>
  <si>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</si>
  <si>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</si>
  <si>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</si>
  <si>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</si>
  <si>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</si>
  <si>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</si>
  <si>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</si>
  <si>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</si>
  <si>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</si>
  <si>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</si>
  <si>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</si>
  <si>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</si>
  <si>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</si>
  <si>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</si>
  <si>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</si>
  <si>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</si>
  <si>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301001</t>
  </si>
  <si>
    <t>中国共产党香格里拉市委员会办公室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</si>
  <si>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</si>
  <si>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</si>
  <si>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</si>
  <si>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</si>
  <si>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</si>
  <si>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</si>
  <si>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</si>
  <si>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</si>
  <si>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</si>
  <si>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</si>
  <si>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</si>
  <si>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</si>
  <si>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</si>
  <si>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</si>
  <si>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</si>
  <si>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</si>
  <si>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2010301</t>
  </si>
  <si>
    <t>20131</t>
  </si>
  <si>
    <t>2013101</t>
  </si>
  <si>
    <t>2013105</t>
  </si>
  <si>
    <t>208</t>
  </si>
  <si>
    <t>社会保障和就业支出</t>
  </si>
  <si>
    <t>20805</t>
  </si>
  <si>
    <t>2080505</t>
  </si>
  <si>
    <t>2080506</t>
  </si>
  <si>
    <t>2080599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</si>
  <si>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</si>
  <si>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</si>
  <si>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</si>
  <si>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</si>
  <si>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</si>
  <si>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</si>
  <si>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</si>
  <si>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</si>
  <si>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</si>
  <si>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</si>
  <si>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</si>
  <si>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</si>
  <si>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</si>
  <si>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</si>
  <si>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</si>
  <si>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</si>
  <si>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</si>
  <si>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</si>
  <si>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</si>
  <si>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</si>
  <si>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</si>
  <si>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</si>
  <si>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</si>
  <si>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</si>
  <si>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</si>
  <si>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</si>
  <si>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</si>
  <si>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</si>
  <si>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</si>
  <si>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</si>
  <si>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</si>
  <si>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</si>
  <si>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</si>
  <si>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</si>
  <si>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</si>
  <si>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</si>
  <si>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</si>
  <si>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</si>
  <si>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</si>
  <si>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</si>
  <si>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</si>
  <si>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</si>
  <si>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</si>
  <si>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</si>
  <si>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</si>
  <si>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</si>
  <si>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</si>
  <si>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</si>
  <si>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</si>
  <si>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</si>
  <si>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</si>
  <si>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</si>
  <si>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</si>
  <si>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</si>
  <si>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</si>
  <si>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</si>
  <si>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</si>
  <si>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</si>
  <si>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</si>
  <si>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</si>
  <si>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</si>
  <si>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</si>
  <si>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政府办公厅（室）及相关机构事务</t>
  </si>
  <si>
    <t>行政运行</t>
  </si>
  <si>
    <t>党委办公厅（室）及相关机构事务</t>
  </si>
  <si>
    <t>专项业务</t>
  </si>
  <si>
    <t>行政事业单位养老支出</t>
  </si>
  <si>
    <t>机关事业单位基本养老保险缴费支出</t>
  </si>
  <si>
    <t>其他行政事业单位养老支出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</si>
  <si>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</si>
  <si>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</si>
  <si>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</si>
  <si>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</si>
  <si>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</si>
  <si>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</si>
  <si>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</si>
  <si>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</si>
  <si>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</si>
  <si>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</si>
  <si>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</si>
  <si>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</si>
  <si>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</si>
  <si>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</si>
  <si>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</si>
  <si>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</si>
  <si>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</si>
  <si>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</si>
  <si>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</si>
  <si>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</si>
  <si>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</si>
  <si>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</si>
  <si>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</si>
  <si>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</si>
  <si>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</si>
  <si>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</si>
  <si>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</si>
  <si>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</si>
  <si>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</si>
  <si>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</si>
  <si>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</si>
  <si>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</si>
  <si>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</si>
  <si>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</si>
  <si>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</si>
  <si>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中国共产党香格里拉市委员会</t>
  </si>
  <si>
    <t>533421210000000020549</t>
  </si>
  <si>
    <t>行政人员工资支出</t>
  </si>
  <si>
    <t>30101</t>
  </si>
  <si>
    <t>基本工资</t>
  </si>
  <si>
    <t>533421241100002184333</t>
  </si>
  <si>
    <t>事业人员工资支出</t>
  </si>
  <si>
    <t>30102</t>
  </si>
  <si>
    <t>津贴补贴</t>
  </si>
  <si>
    <t>30103</t>
  </si>
  <si>
    <t>奖金</t>
  </si>
  <si>
    <t>533421231100001487201</t>
  </si>
  <si>
    <t>公务员基础绩效奖</t>
  </si>
  <si>
    <t>30107</t>
  </si>
  <si>
    <t>绩效工资</t>
  </si>
  <si>
    <t>533421241100002184324</t>
  </si>
  <si>
    <t>事业人员基础绩效</t>
  </si>
  <si>
    <t>533421210000000017500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</si>
  <si>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</si>
  <si>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</si>
  <si>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</si>
  <si>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</si>
  <si>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</si>
  <si>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</si>
  <si>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</si>
  <si>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</si>
  <si>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</si>
  <si>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</si>
  <si>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</si>
  <si>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</si>
  <si>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533421210000000017501</t>
  </si>
  <si>
    <t>30113</t>
  </si>
  <si>
    <t>533421251100003585163</t>
  </si>
  <si>
    <t>市直机关党支部党建工作经费</t>
  </si>
  <si>
    <t>30201</t>
  </si>
  <si>
    <t>办公费</t>
  </si>
  <si>
    <t>533421210000000017508</t>
  </si>
  <si>
    <t>办公经费</t>
  </si>
  <si>
    <t>30206</t>
  </si>
  <si>
    <t>电费</t>
  </si>
  <si>
    <t>30205</t>
  </si>
  <si>
    <t>水费</t>
  </si>
  <si>
    <t>30207</t>
  </si>
  <si>
    <t>邮电费</t>
  </si>
  <si>
    <t>533421251100003585160</t>
  </si>
  <si>
    <t>公车购置及运维费</t>
  </si>
  <si>
    <t>30231</t>
  </si>
  <si>
    <t>公务用车运行维护费</t>
  </si>
  <si>
    <t>533421241100002184325</t>
  </si>
  <si>
    <t>30217</t>
  </si>
  <si>
    <t>30299</t>
  </si>
  <si>
    <t>其他商品和服务支出</t>
  </si>
  <si>
    <t>30211</t>
  </si>
  <si>
    <t>差旅费</t>
  </si>
  <si>
    <t>533421221100000277930</t>
  </si>
  <si>
    <t>工会经费</t>
  </si>
  <si>
    <t>30228</t>
  </si>
  <si>
    <t>533421241100002184341</t>
  </si>
  <si>
    <t>体检费</t>
  </si>
  <si>
    <t>30229</t>
  </si>
  <si>
    <t>福利费</t>
  </si>
  <si>
    <t>533421210000000020550</t>
  </si>
  <si>
    <t>533421221100000277931</t>
  </si>
  <si>
    <t>公务用车租赁费</t>
  </si>
  <si>
    <t>30239</t>
  </si>
  <si>
    <t>其他交通费用</t>
  </si>
  <si>
    <t>533421210000000020552</t>
  </si>
  <si>
    <t>行政公务交通补贴</t>
  </si>
  <si>
    <t>533421231100001143403</t>
  </si>
  <si>
    <t>退职干部生活补助落实政策人员</t>
  </si>
  <si>
    <t>30305</t>
  </si>
  <si>
    <t>生活补助</t>
  </si>
  <si>
    <t>533421231100001143417</t>
  </si>
  <si>
    <t>机关事业单位职工遗属生活补助</t>
  </si>
  <si>
    <t>533421251100003757108</t>
  </si>
  <si>
    <t>年终奖励绩效</t>
  </si>
  <si>
    <t>533421241100002161256</t>
  </si>
  <si>
    <t>公益性岗位补助资金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</si>
  <si>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</si>
  <si>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</si>
  <si>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</si>
  <si>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</si>
  <si>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</si>
  <si>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</si>
  <si>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</si>
  <si>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</si>
  <si>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电子公文交换系统内外网专线租用费和运维经费</t>
  </si>
  <si>
    <t>专项业务类</t>
  </si>
  <si>
    <t>533421210000000017749</t>
  </si>
  <si>
    <t>30214</t>
  </si>
  <si>
    <t>租赁费</t>
  </si>
  <si>
    <t>各科室、局业务工作经费</t>
  </si>
  <si>
    <t>533421210000000017757</t>
  </si>
  <si>
    <t>30216</t>
  </si>
  <si>
    <t>培训费</t>
  </si>
  <si>
    <t>30227</t>
  </si>
  <si>
    <t>委托业务费</t>
  </si>
  <si>
    <t>关工委业务工作经费</t>
  </si>
  <si>
    <t>533421251100003581218</t>
  </si>
  <si>
    <t>30309</t>
  </si>
  <si>
    <t>奖励金</t>
  </si>
  <si>
    <t>国家安全特殊工作经费</t>
  </si>
  <si>
    <t>533421231100001151923</t>
  </si>
  <si>
    <t>市委专项业务工作经费</t>
  </si>
  <si>
    <t>533421210000000017758</t>
  </si>
  <si>
    <t>30215</t>
  </si>
  <si>
    <t>会议费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</si>
  <si>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</si>
  <si>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</si>
  <si>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</si>
  <si>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</si>
  <si>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</si>
  <si>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</si>
  <si>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</si>
  <si>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</si>
  <si>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</si>
  <si>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</si>
  <si>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</si>
  <si>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</si>
  <si>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目标1：租用全市电子公文交换系统内网专线53条、外网专线68条
目标2：保障全市党政机关内外网电子公文系统正常运行、电子政务视频会议正常运行</t>
  </si>
  <si>
    <t>产出指标</t>
  </si>
  <si>
    <t>数量指标</t>
  </si>
  <si>
    <t>全市电子公文交换系统内网专线租用数</t>
  </si>
  <si>
    <t>=</t>
  </si>
  <si>
    <t>53</t>
  </si>
  <si>
    <t>条</t>
  </si>
  <si>
    <t>定量指标</t>
  </si>
  <si>
    <t>反映全市电子公文交换系统内网专线租用53条</t>
  </si>
  <si>
    <t>全市电子公文交换系统外网专线租用数</t>
  </si>
  <si>
    <t>68</t>
  </si>
  <si>
    <t>个</t>
  </si>
  <si>
    <t>反映全市电子公文交换系统外网专线租用68条</t>
  </si>
  <si>
    <t>质量指标</t>
  </si>
  <si>
    <t>全市电子公文交换系统内网专线租用完成率</t>
  </si>
  <si>
    <t>&gt;=</t>
  </si>
  <si>
    <t>95</t>
  </si>
  <si>
    <t>%</t>
  </si>
  <si>
    <t>反映全市电子公文交换系统内网专线租用完成率</t>
  </si>
  <si>
    <t>全市电子公文交换系统外网专线租用完成率</t>
  </si>
  <si>
    <t>反映全市电子公文交换系统外网专线租用完成率</t>
  </si>
  <si>
    <t>全市电子公文交换系统内外网平台出故障时处理完成率</t>
  </si>
  <si>
    <t>反映全市电子公文交换系统内外网平台出故障时处理完成率</t>
  </si>
  <si>
    <t>时效指标</t>
  </si>
  <si>
    <t>全市电子公文交换系统内网专线租用完成及时性</t>
  </si>
  <si>
    <t>及时完成</t>
  </si>
  <si>
    <t>是/否</t>
  </si>
  <si>
    <t>定性指标</t>
  </si>
  <si>
    <t>反映全市电子公文交换系统内网专线租用完成及时性</t>
  </si>
  <si>
    <t>全市电子公文交换系统内外网平台出故障时处理完成及时性</t>
  </si>
  <si>
    <t>反映全市电子公文交换系统内外网平台出故障时处理完成及时性</t>
  </si>
  <si>
    <t>全市电子公文交换系统外网专线租用完成及时性</t>
  </si>
  <si>
    <t>反映全市电子公文交换系统外网专线租用完成及时性</t>
  </si>
  <si>
    <t>成本指标</t>
  </si>
  <si>
    <t>经济成本指标</t>
  </si>
  <si>
    <t>&lt;=</t>
  </si>
  <si>
    <t>92208</t>
  </si>
  <si>
    <t>元</t>
  </si>
  <si>
    <t>反映全市电子公文交换系统内网专线租用费34248元，全市电子公文交换系统外网专线租用费48960元，合计92208元。</t>
  </si>
  <si>
    <t>效益指标</t>
  </si>
  <si>
    <t>可持续影响</t>
  </si>
  <si>
    <t>保障全市内外网电子公文交换系统、各机房、视频会议室可正常持续使用</t>
  </si>
  <si>
    <t>可持续</t>
  </si>
  <si>
    <t>反映全市内外网电子公文交换系统、各机房、视频会议室可正常持续使用1年</t>
  </si>
  <si>
    <t>满意度指标</t>
  </si>
  <si>
    <t>服务对象满意度</t>
  </si>
  <si>
    <t>全市行政、企事业单位满意度</t>
  </si>
  <si>
    <t>90</t>
  </si>
  <si>
    <t>反映使用对象对信息系统使用的满意度高于90%
使用人员满意度=（对信息系统满意的使用人员/问卷调查人数）*100%</t>
  </si>
  <si>
    <t>群众满意度</t>
  </si>
  <si>
    <t>反映群众满意度高于90%</t>
  </si>
  <si>
    <t>目标1：保障全市各乡镇关工委工作经费110000元；
目标2：到各乡镇各学校调研、督查、宣讲20000元；
目标3：发放五老激励工作补贴金51600元；
目标4：开展各项困境青少年关爱费10000元；
目标5：开展各类活动经费20000元；
目标6：外出培训10000元；   
目标7：未成年司法项目保护工作30000元。</t>
  </si>
  <si>
    <t>到各乡镇、各学校开展调研、督查、宣讲次数</t>
  </si>
  <si>
    <t>次</t>
  </si>
  <si>
    <t>反映各乡镇、各学校开展调研、督查、宣讲次数</t>
  </si>
  <si>
    <t>发放五老激励工作补贴金</t>
  </si>
  <si>
    <t>51600</t>
  </si>
  <si>
    <t>反映发放五老激励工作补贴金数据</t>
  </si>
  <si>
    <t>帮助困境青少年人数</t>
  </si>
  <si>
    <t>10</t>
  </si>
  <si>
    <t>人</t>
  </si>
  <si>
    <t>空反映帮助困境青少年人数</t>
  </si>
  <si>
    <t>开展老带幼关心关爱各类活动次数</t>
  </si>
  <si>
    <t>反映开展老带幼关心关爱各类活动次数</t>
  </si>
  <si>
    <t>关工委工作人员及五老外出培训次数</t>
  </si>
  <si>
    <t>反映关工委工作人员及五老外出培训次数</t>
  </si>
  <si>
    <t>未成年司法项目保护工作完成率</t>
  </si>
  <si>
    <t>反映未成年司法项目保护工作完成率</t>
  </si>
  <si>
    <t>发放五老激励工作补贴金完成率</t>
  </si>
  <si>
    <t>100</t>
  </si>
  <si>
    <t>反映发放五老激励工作补贴金完成率</t>
  </si>
  <si>
    <t>帮助困境青少年人数完成率</t>
  </si>
  <si>
    <t>反映帮助困境青少年人数完成率</t>
  </si>
  <si>
    <t>外出培训完成率</t>
  </si>
  <si>
    <t>反映外出培训完成率</t>
  </si>
  <si>
    <t>开展老带幼关心关爱各类活动完成率</t>
  </si>
  <si>
    <t>反映开展老带幼关心关爱各类活动完成率</t>
  </si>
  <si>
    <t>到各乡镇各学校调研、督查、宣讲完成及时性</t>
  </si>
  <si>
    <t>反映到各乡镇各学校调研、督查、宣讲完成及时性</t>
  </si>
  <si>
    <t>发放五老激励工作补贴金完成及时性</t>
  </si>
  <si>
    <t>是否</t>
  </si>
  <si>
    <t>反映发放五老激励工作补贴金完成及时性</t>
  </si>
  <si>
    <t>帮助困境青少年人数完成及时性</t>
  </si>
  <si>
    <t>反映帮助困境青少年人数完成及时性</t>
  </si>
  <si>
    <t>开展老带幼关心关爱各类活动完成及时性</t>
  </si>
  <si>
    <t>反映开展老带幼关心关爱各类活动完成及时性</t>
  </si>
  <si>
    <t>开展外出培训完成及时性</t>
  </si>
  <si>
    <t>反映关工委工作人员及五老开展外出培训完成及时性</t>
  </si>
  <si>
    <t>251600</t>
  </si>
  <si>
    <t>关工委业务工作经费，详见资金测算明细表</t>
  </si>
  <si>
    <t>社会效益</t>
  </si>
  <si>
    <t>持续开展“五老”关爱工程，努力为青少年办实事解难题</t>
  </si>
  <si>
    <t>发挥关工委五老作用</t>
  </si>
  <si>
    <t>反映关工委五老对关心下一代工作的作用</t>
  </si>
  <si>
    <t>保障全市关工委工作正常运转</t>
  </si>
  <si>
    <t>正常运转</t>
  </si>
  <si>
    <t>反映保障全市关工委可持续正常运转年限</t>
  </si>
  <si>
    <t>接受服务师生的满意度</t>
  </si>
  <si>
    <t>反映接受服务师生的满意度</t>
  </si>
  <si>
    <t>全市违法犯罪未成年人的满意度</t>
  </si>
  <si>
    <t>反映全市违法犯罪未成年人的满意度</t>
  </si>
  <si>
    <t>目标1：各科室及局人员外出培训数等出差数每年大于15人次以上；
目标2：各科室及局人员下乡调研、督查数等每年大于245人次以上；
目标3：兑现退休干部元旦春节慰问金17100元；
目标4：办公耗材及零碎办公用品费用107900元，保障市委办各科室正常运转，日常工作正常开展。</t>
  </si>
  <si>
    <t>各科室及局人员外出培训数等出差数</t>
  </si>
  <si>
    <t>15</t>
  </si>
  <si>
    <t>人/次</t>
  </si>
  <si>
    <t>反映反映各科室及局人员外出培训数等出差数</t>
  </si>
  <si>
    <t>各科室及局人员下乡调研、督查数等</t>
  </si>
  <si>
    <t>245</t>
  </si>
  <si>
    <t>人次</t>
  </si>
  <si>
    <t>反映各科室及局人员下乡调研、督查数等</t>
  </si>
  <si>
    <t>兑现退休干部元旦春节慰问金人数</t>
  </si>
  <si>
    <t>24</t>
  </si>
  <si>
    <t>反映兑现退休干部元旦春节慰问金人数</t>
  </si>
  <si>
    <t>各科室及局人员外出培训完成率</t>
  </si>
  <si>
    <t>反映各科室及局人员外出培训完成率</t>
  </si>
  <si>
    <t>各科室及局人员下乡调研、督查完成率</t>
  </si>
  <si>
    <t>反映各科室及局人员下乡调研、督查完成率</t>
  </si>
  <si>
    <t>兑现退休干部元旦春节慰问金完成率</t>
  </si>
  <si>
    <t>反映兑现退休干部元旦春节慰问金完成率</t>
  </si>
  <si>
    <t>各科室及局人员外出培训完成及时性</t>
  </si>
  <si>
    <t>反映各科室及局人员外出培训完成及时率</t>
  </si>
  <si>
    <t>各科室及局人员下乡调研、督查完成及时性</t>
  </si>
  <si>
    <t>反映各科室及局人员下乡调研、督查完成及时率</t>
  </si>
  <si>
    <t>兑现退休干部元旦春节慰问金完成及时性</t>
  </si>
  <si>
    <t>反映兑现退休干部元旦春节慰问金完成及时率</t>
  </si>
  <si>
    <t>250000</t>
  </si>
  <si>
    <t>各科室、局业务工作经费详见资金测算明细表</t>
  </si>
  <si>
    <t>经济效益</t>
  </si>
  <si>
    <t>各科室公务费用的支出对促进经济发展起一定的作用</t>
  </si>
  <si>
    <t>促进发展</t>
  </si>
  <si>
    <t>反映各科室公务费用的支出对促进经济发展起一定的作用</t>
  </si>
  <si>
    <t>保障办公室各科室可持续正常运转</t>
  </si>
  <si>
    <t>反映保障办公室各科室可持续正常运转年限</t>
  </si>
  <si>
    <t>全市行政单位、企事业单位满意度</t>
  </si>
  <si>
    <t>反映全市行政单位、企事业单位满意度</t>
  </si>
  <si>
    <t>市委领导及群众满意度</t>
  </si>
  <si>
    <t>反映市委领导及群众满意度</t>
  </si>
  <si>
    <t>目标1：市委领导到州外出差26次以上；
目标2：市委领导下乡调研200人次以上；
目标3：购买纸张、碳粉、零星办公耗材等办公用品；
目标4：确保市委全会及各类市委会议圆满完成；
目标5：购置一批办公设备；
目标6：保障西部志愿者及公益性岗位生活补助；
目标7：保障市委领导下乡调研、协调等各项工作顺利开展。</t>
  </si>
  <si>
    <t>召开市委全会及各类市委工作会议数</t>
  </si>
  <si>
    <t>46</t>
  </si>
  <si>
    <t>反映召开市委全会及各类市委工作会议数</t>
  </si>
  <si>
    <t>市委领导到基层协调、调研、维稳工作开展次数</t>
  </si>
  <si>
    <t>200</t>
  </si>
  <si>
    <t>反映市委领导到基层协调、调研、维稳工作开展次数</t>
  </si>
  <si>
    <t>市委领导州外出差次数</t>
  </si>
  <si>
    <t>26</t>
  </si>
  <si>
    <t>反映市委领导州外出差次数</t>
  </si>
  <si>
    <t>购置一批办公设备</t>
  </si>
  <si>
    <t>1.00</t>
  </si>
  <si>
    <t>批</t>
  </si>
  <si>
    <t>反映购置一批办公设备</t>
  </si>
  <si>
    <t>召开市委全会及各类市委工作会议完成率</t>
  </si>
  <si>
    <t>反映召开市委全会及各类市委工作会议完成率</t>
  </si>
  <si>
    <t>市委领导到基层协调、调研、维稳工作完成率</t>
  </si>
  <si>
    <t>反映市委领导到基层协调、调研、维稳工作完成率</t>
  </si>
  <si>
    <t>市委各项工作完成率</t>
  </si>
  <si>
    <t>反映市委各项工作完成率</t>
  </si>
  <si>
    <t>市委领导州外出差完成率</t>
  </si>
  <si>
    <t>反映市委领导州外出差完成率</t>
  </si>
  <si>
    <t>办公设备购置完成率</t>
  </si>
  <si>
    <t>反映办公设备购置完成率</t>
  </si>
  <si>
    <t>各项办公费、差旅费等支出完成率</t>
  </si>
  <si>
    <t>反映各项办公费、差旅费等支出完成率</t>
  </si>
  <si>
    <t>召开市委全会及各类市委工作会议完成及时性</t>
  </si>
  <si>
    <t>反映召开市委全会及各类市委工作会议完成及时性</t>
  </si>
  <si>
    <t>市委领导到基层协调、调研、维稳工作完成及时性</t>
  </si>
  <si>
    <t>反映市委领导到基层协调、调研、维稳工作完成及时性</t>
  </si>
  <si>
    <t>市委各项工作完成及时性</t>
  </si>
  <si>
    <t>反映市委各项工作完成及时性</t>
  </si>
  <si>
    <t>市委领导州外出差完成及时性</t>
  </si>
  <si>
    <t>反映市委领导州外出差完成及时性</t>
  </si>
  <si>
    <t>办公设备购置完成及时性</t>
  </si>
  <si>
    <t>反映办公设备购置完成及时性</t>
  </si>
  <si>
    <t>各项办公费、差旅费等支出完成及时性</t>
  </si>
  <si>
    <t>反映各项办公费、差旅费等支出完成及时性</t>
  </si>
  <si>
    <t>700000</t>
  </si>
  <si>
    <t>详见市委专项业务工作经费测算明细表</t>
  </si>
  <si>
    <t>各项费用的支出对促进经济发展起一定作用</t>
  </si>
  <si>
    <t>确保市委各项工作可持续顺利开展，社会可持续稳定运行</t>
  </si>
  <si>
    <t>行政单位、企事业单位满意度</t>
  </si>
  <si>
    <t>市委领导及人民群众满意度</t>
  </si>
  <si>
    <t>市委国家安全委员会各项工作正常有序推进。</t>
  </si>
  <si>
    <t>开展维稳工作下乡出差天数</t>
  </si>
  <si>
    <t>60</t>
  </si>
  <si>
    <t>天</t>
  </si>
  <si>
    <t>反映开展维稳工作下乡出差天数</t>
  </si>
  <si>
    <t>全市国家安全事件发生次数</t>
  </si>
  <si>
    <t>0</t>
  </si>
  <si>
    <t>反映全市国家安全事件发生次数0次</t>
  </si>
  <si>
    <t>有关维稳工作外出开会培训等次数</t>
  </si>
  <si>
    <t>反映有关维稳工作外出开会培训次数</t>
  </si>
  <si>
    <t>组织4.15国家安全宣传日宣传活动</t>
  </si>
  <si>
    <t>反映组织4.15国家安全宣传日宣传活动 1天</t>
  </si>
  <si>
    <t>维稳工作下乡出差完成率</t>
  </si>
  <si>
    <t>反映维稳工作下乡出差完成率</t>
  </si>
  <si>
    <t>维稳工作外出开会培训完成率</t>
  </si>
  <si>
    <t>反映维稳工作外出开会培训完成率</t>
  </si>
  <si>
    <t>反映组织4.15国家安全宣传日宣传活动</t>
  </si>
  <si>
    <t>维稳工作下乡出差完成及时性</t>
  </si>
  <si>
    <t>反映维稳工作下乡出差完成及时性</t>
  </si>
  <si>
    <t>维稳工作外出开会培训完成及时性</t>
  </si>
  <si>
    <t>反映维稳工作外出开会培训完成及时性</t>
  </si>
  <si>
    <t>组织4.15国家安全宣传日宣传活动 完成及时性</t>
  </si>
  <si>
    <t>反映组织4.15国家安全宣传日宣传活动 完成及时性</t>
  </si>
  <si>
    <t>200000</t>
  </si>
  <si>
    <t>详见测算表</t>
  </si>
  <si>
    <t>发生次数为零</t>
  </si>
  <si>
    <t>反映全市全年国家安全事件发生次数</t>
  </si>
  <si>
    <t>保障市委国家安全委员会各项工作可持续正常开展</t>
  </si>
  <si>
    <t>反映市委国家安全委员会各项工作正常有序推进年度</t>
  </si>
  <si>
    <t>全市所有行政单位、企事业单位满意度</t>
  </si>
  <si>
    <t>反映全市所有行政单位、企事业单位满意度</t>
  </si>
  <si>
    <t>人民群众满意度</t>
  </si>
  <si>
    <t>反映人民群众满意度</t>
  </si>
  <si>
    <t>预算06表</t>
  </si>
  <si>
    <t>2025年部门政府性基金预算支出预算表</t>
  </si>
  <si>
    <t>政府性基金预算支出</t>
  </si>
  <si>
    <t>备注：本单位无此事项内容公开，故此表为空表。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</si>
  <si>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</si>
  <si>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</si>
  <si>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</si>
  <si>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</si>
  <si>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</si>
  <si>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</si>
  <si>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</si>
  <si>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</si>
  <si>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</si>
  <si>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</si>
  <si>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</si>
  <si>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</si>
  <si>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采购办公电脑、桌椅板凳等</t>
  </si>
  <si>
    <t>A 货物类</t>
  </si>
  <si>
    <t>公务用车运行维护费（燃油费、维修费、保险费）采购</t>
  </si>
  <si>
    <t>C 服务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</si>
  <si>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</si>
  <si>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</si>
  <si>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</si>
  <si>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</si>
  <si>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</si>
  <si>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</si>
  <si>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</si>
  <si>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</si>
  <si>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</si>
  <si>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</si>
  <si>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</si>
  <si>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</si>
  <si>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</si>
  <si>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</si>
  <si>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</si>
  <si>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</si>
  <si>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</si>
  <si>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</si>
  <si>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</si>
  <si>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</si>
  <si>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</si>
  <si>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</si>
  <si>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</si>
  <si>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</si>
  <si>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</si>
  <si>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</si>
  <si>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</si>
  <si>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</si>
  <si>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</si>
  <si>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</si>
  <si>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</si>
  <si>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</si>
  <si>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</si>
  <si>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</si>
  <si>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</si>
  <si>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</si>
  <si>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</si>
  <si>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</si>
  <si>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</si>
  <si>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</si>
  <si>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</si>
  <si>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</si>
  <si>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 台式计算机</t>
  </si>
  <si>
    <t>台</t>
  </si>
  <si>
    <t>家具</t>
  </si>
  <si>
    <t>A05010501 书柜</t>
  </si>
  <si>
    <t>组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</si>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</sst>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 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1" applyNumberFormat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5" borderId="21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49" fontId="9" fillId="0" borderId="7">
      <alignment horizontal="left" vertical="center" wrapText="1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0" fontId="9" fillId="0" borderId="7">
      <alignment horizontal="right" vertical="center"/>
    </xf>
    <xf numFmtId="180" fontId="9" fillId="0" borderId="7">
      <alignment horizontal="right" vertical="center"/>
    </xf>
    <xf numFmtId="0" fontId="7" fillId="0" borderId="0"/>
    <xf numFmtId="0" fontId="43" fillId="0" borderId="0">
      <alignment vertical="center"/>
    </xf>
  </cellStyleXfs>
  <cellXfs count="232">
    <xf numFmtId="0" fontId="0" fillId="0" borderId="0" xfId="0" applyFont="1" applyBorder="1"/>
    <xf numFmtId="0" fontId="0" fillId="0" borderId="0" xfId="0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57" applyFill="1" applyAlignment="1">
      <alignment vertical="center"/>
    </xf>
    <xf numFmtId="0" fontId="0" fillId="2" borderId="0" xfId="0" applyFont="1" applyFill="1" applyBorder="1"/>
    <xf numFmtId="0" fontId="8" fillId="0" borderId="0" xfId="0" applyFont="1" applyBorder="1" applyAlignment="1">
      <alignment horizontal="center" vertical="center"/>
    </xf>
    <xf numFmtId="49" fontId="9" fillId="0" borderId="0" xfId="50" applyNumberFormat="1" applyFont="1" applyBorder="1">
      <alignment horizontal="left" vertical="center" wrapText="1"/>
    </xf>
    <xf numFmtId="49" fontId="9" fillId="0" borderId="0" xfId="5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2" fillId="0" borderId="7" xfId="50" applyNumberFormat="1" applyFont="1" applyBorder="1" applyAlignment="1">
      <alignment horizontal="center" vertical="center" wrapText="1"/>
    </xf>
    <xf numFmtId="0" fontId="13" fillId="0" borderId="8" xfId="58" applyFont="1" applyFill="1" applyBorder="1" applyAlignment="1">
      <alignment vertical="center" wrapText="1"/>
    </xf>
    <xf numFmtId="0" fontId="13" fillId="0" borderId="8" xfId="58" applyFont="1" applyFill="1" applyBorder="1" applyAlignment="1">
      <alignment horizontal="center" vertical="center" wrapText="1"/>
    </xf>
    <xf numFmtId="0" fontId="13" fillId="0" borderId="8" xfId="58" applyFont="1" applyFill="1" applyBorder="1" applyAlignment="1">
      <alignment horizontal="left" vertical="center" wrapText="1" indent="1"/>
    </xf>
    <xf numFmtId="181" fontId="13" fillId="0" borderId="8" xfId="58" applyNumberFormat="1" applyFont="1" applyFill="1" applyBorder="1" applyAlignment="1">
      <alignment horizontal="center" vertical="center" wrapText="1"/>
    </xf>
    <xf numFmtId="0" fontId="13" fillId="2" borderId="8" xfId="58" applyFont="1" applyFill="1" applyBorder="1" applyAlignment="1">
      <alignment vertical="center" wrapText="1"/>
    </xf>
    <xf numFmtId="49" fontId="11" fillId="2" borderId="7" xfId="50" applyNumberFormat="1" applyFont="1" applyFill="1" applyBorder="1" applyAlignment="1">
      <alignment horizontal="center" vertical="center" wrapText="1"/>
    </xf>
    <xf numFmtId="180" fontId="9" fillId="0" borderId="7" xfId="56" applyNumberFormat="1" applyFont="1" applyBorder="1">
      <alignment horizontal="right" vertical="center"/>
    </xf>
    <xf numFmtId="176" fontId="9" fillId="0" borderId="7" xfId="51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5" fillId="0" borderId="7" xfId="51" applyNumberFormat="1" applyFont="1" applyBorder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right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6" fillId="0" borderId="7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top"/>
      <protection locked="0"/>
    </xf>
    <xf numFmtId="49" fontId="5" fillId="0" borderId="7" xfId="50" applyFont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 indent="1"/>
    </xf>
    <xf numFmtId="0" fontId="0" fillId="0" borderId="15" xfId="0" applyFill="1" applyBorder="1" applyAlignment="1" applyProtection="1">
      <alignment vertical="center"/>
    </xf>
    <xf numFmtId="49" fontId="5" fillId="0" borderId="4" xfId="50" applyFont="1" applyBorder="1">
      <alignment horizontal="left" vertical="center" wrapText="1"/>
    </xf>
    <xf numFmtId="0" fontId="0" fillId="0" borderId="16" xfId="0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2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vertical="center"/>
    </xf>
    <xf numFmtId="4" fontId="3" fillId="0" borderId="7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4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</xf>
    <xf numFmtId="0" fontId="23" fillId="0" borderId="7" xfId="0" applyFont="1" applyFill="1" applyBorder="1" applyAlignment="1" applyProtection="1">
      <alignment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  <protection locked="0"/>
    </xf>
    <xf numFmtId="4" fontId="23" fillId="0" borderId="7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4" fontId="3" fillId="0" borderId="13" xfId="0" applyNumberFormat="1" applyFont="1" applyFill="1" applyBorder="1" applyAlignment="1" applyProtection="1">
      <alignment vertical="center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/>
    </xf>
    <xf numFmtId="0" fontId="6" fillId="0" borderId="0" xfId="0" applyFont="1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 applyProtection="1"/>
    <xf numFmtId="0" fontId="23" fillId="0" borderId="6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right" vertical="center"/>
    </xf>
    <xf numFmtId="0" fontId="23" fillId="0" borderId="6" xfId="0" applyFont="1" applyBorder="1" applyAlignment="1">
      <alignment horizontal="center" vertical="center"/>
    </xf>
    <xf numFmtId="4" fontId="23" fillId="0" borderId="14" xfId="0" applyNumberFormat="1" applyFont="1" applyFill="1" applyBorder="1" applyAlignment="1" applyProtection="1">
      <alignment horizontal="right" vertical="center"/>
    </xf>
    <xf numFmtId="0" fontId="23" fillId="0" borderId="7" xfId="0" applyFont="1" applyBorder="1" applyAlignment="1">
      <alignment horizontal="center" vertical="center"/>
    </xf>
    <xf numFmtId="4" fontId="23" fillId="0" borderId="7" xfId="0" applyNumberFormat="1" applyFont="1" applyFill="1" applyBorder="1" applyAlignment="1" applyProtection="1">
      <alignment horizontal="right" vertical="center"/>
    </xf>
    <xf numFmtId="0" fontId="23" fillId="0" borderId="6" xfId="0" applyFont="1" applyBorder="1" applyAlignment="1">
      <alignment horizontal="left" vertical="center"/>
    </xf>
    <xf numFmtId="0" fontId="3" fillId="0" borderId="14" xfId="0" applyFont="1" applyFill="1" applyBorder="1" applyAlignment="1" applyProtection="1">
      <alignment horizontal="right" vertical="center"/>
    </xf>
    <xf numFmtId="0" fontId="23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 applyProtection="1">
      <alignment horizontal="right" vertical="center"/>
    </xf>
    <xf numFmtId="0" fontId="23" fillId="0" borderId="6" xfId="0" applyFont="1" applyBorder="1" applyAlignment="1" applyProtection="1">
      <alignment horizontal="center" vertical="center"/>
      <protection locked="0"/>
    </xf>
    <xf numFmtId="4" fontId="23" fillId="0" borderId="14" xfId="0" applyNumberFormat="1" applyFont="1" applyFill="1" applyBorder="1" applyAlignment="1" applyProtection="1">
      <alignment horizontal="right" vertical="center"/>
      <protection locked="0"/>
    </xf>
    <xf numFmtId="4" fontId="23" fillId="0" borderId="7" xfId="0" applyNumberFormat="1" applyFont="1" applyFill="1" applyBorder="1" applyAlignment="1" applyProtection="1">
      <alignment horizontal="right"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5" xfId="57"/>
    <cellStyle name="常规 3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B8" sqref="B8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2"/>
      <c r="B1" s="2"/>
      <c r="C1" s="2"/>
      <c r="D1" s="2"/>
    </row>
    <row r="2" ht="12" customHeight="1" spans="1:4">
      <c r="D2" s="103" t="s">
        <v>0</v>
      </c>
    </row>
    <row r="3" ht="36" customHeight="1" spans="1:4">
      <c r="A3" s="56" t="s">
        <v>1</v>
      </c>
      <c r="B3" s="211"/>
      <c r="C3" s="211"/>
      <c r="D3" s="211"/>
    </row>
    <row r="4" ht="21" customHeight="1" spans="1:4">
      <c r="A4" s="6" t="s">
        <v>2</v>
      </c>
      <c r="B4" s="168"/>
      <c r="C4" s="168"/>
      <c r="D4" s="102" t="s">
        <v>3</v>
      </c>
    </row>
    <row r="5" ht="19.5" customHeight="1" spans="1:4">
      <c r="A5" s="11" t="s">
        <v>4</v>
      </c>
      <c r="B5" s="13"/>
      <c r="C5" s="11" t="s">
        <v>5</v>
      </c>
      <c r="D5" s="13"/>
    </row>
    <row r="6" ht="19.5" customHeight="1" spans="1:4">
      <c r="A6" s="16" t="s">
        <v>6</v>
      </c>
      <c r="B6" s="16" t="s">
        <v>7</v>
      </c>
      <c r="C6" s="16" t="s">
        <v>8</v>
      </c>
      <c r="D6" s="16" t="s">
        <v>7</v>
      </c>
    </row>
    <row r="7" ht="19.5" customHeight="1" spans="1:4">
      <c r="A7" s="19"/>
      <c r="B7" s="19"/>
      <c r="C7" s="19"/>
      <c r="D7" s="19"/>
    </row>
    <row r="8" s="1" customFormat="1" ht="22.5" customHeight="1" spans="1:4">
      <c r="A8" s="175" t="s">
        <v>9</v>
      </c>
      <c r="B8" s="137">
        <v>11394460.22</v>
      </c>
      <c r="C8" s="175" t="s">
        <v>10</v>
      </c>
      <c r="D8" s="137">
        <v>8794964.12</v>
      </c>
    </row>
    <row r="9" s="1" customFormat="1" ht="22.5" customHeight="1" spans="1:4">
      <c r="A9" s="175" t="s">
        <v>11</v>
      </c>
      <c r="B9" s="137"/>
      <c r="C9" s="175" t="s">
        <v>12</v>
      </c>
      <c r="D9" s="137"/>
    </row>
    <row r="10" s="1" customFormat="1" ht="22.5" customHeight="1" spans="1:4">
      <c r="A10" s="175" t="s">
        <v>13</v>
      </c>
      <c r="B10" s="137"/>
      <c r="C10" s="175" t="s">
        <v>14</v>
      </c>
      <c r="D10" s="137"/>
    </row>
    <row r="11" s="1" customFormat="1" ht="22.5" customHeight="1" spans="1:4">
      <c r="A11" s="175" t="s">
        <v>15</v>
      </c>
      <c r="B11" s="110"/>
      <c r="C11" s="175" t="s">
        <v>16</v>
      </c>
      <c r="D11" s="137"/>
    </row>
    <row r="12" s="1" customFormat="1" ht="22.5" customHeight="1" spans="1:4">
      <c r="A12" s="175" t="s">
        <v>17</v>
      </c>
      <c r="B12" s="137"/>
      <c r="C12" s="172" t="s">
        <v>18</v>
      </c>
      <c r="D12" s="110"/>
    </row>
    <row r="13" s="1" customFormat="1" ht="22.5" customHeight="1" spans="1:4">
      <c r="A13" s="175" t="s">
        <v>19</v>
      </c>
      <c r="B13" s="110"/>
      <c r="C13" s="172" t="s">
        <v>20</v>
      </c>
      <c r="D13" s="110"/>
    </row>
    <row r="14" s="1" customFormat="1" ht="22.5" customHeight="1" spans="1:4">
      <c r="A14" s="175" t="s">
        <v>21</v>
      </c>
      <c r="B14" s="110"/>
      <c r="C14" s="172" t="s">
        <v>22</v>
      </c>
      <c r="D14" s="110"/>
    </row>
    <row r="15" s="1" customFormat="1" ht="22.5" customHeight="1" spans="1:4">
      <c r="A15" s="175" t="s">
        <v>23</v>
      </c>
      <c r="B15" s="110"/>
      <c r="C15" s="172" t="s">
        <v>24</v>
      </c>
      <c r="D15" s="110">
        <v>1034946.82</v>
      </c>
    </row>
    <row r="16" s="1" customFormat="1" ht="22.5" customHeight="1" spans="1:4">
      <c r="A16" s="212" t="s">
        <v>25</v>
      </c>
      <c r="B16" s="110"/>
      <c r="C16" s="172" t="s">
        <v>26</v>
      </c>
      <c r="D16" s="110">
        <v>801610.69</v>
      </c>
    </row>
    <row r="17" s="1" customFormat="1" ht="22.5" customHeight="1" spans="1:4">
      <c r="A17" s="212" t="s">
        <v>27</v>
      </c>
      <c r="B17" s="213"/>
      <c r="C17" s="172" t="s">
        <v>28</v>
      </c>
      <c r="D17" s="110"/>
    </row>
    <row r="18" s="1" customFormat="1" ht="22.5" customHeight="1" spans="1:4">
      <c r="A18" s="214"/>
      <c r="B18" s="215"/>
      <c r="C18" s="172" t="s">
        <v>29</v>
      </c>
      <c r="D18" s="110"/>
    </row>
    <row r="19" s="1" customFormat="1" ht="22.5" customHeight="1" spans="1:4">
      <c r="A19" s="216"/>
      <c r="B19" s="216"/>
      <c r="C19" s="172" t="s">
        <v>30</v>
      </c>
      <c r="D19" s="110"/>
    </row>
    <row r="20" s="1" customFormat="1" ht="22.5" customHeight="1" spans="1:4">
      <c r="A20" s="216"/>
      <c r="B20" s="216"/>
      <c r="C20" s="172" t="s">
        <v>31</v>
      </c>
      <c r="D20" s="110"/>
    </row>
    <row r="21" s="1" customFormat="1" ht="22.5" customHeight="1" spans="1:4">
      <c r="A21" s="216"/>
      <c r="B21" s="216"/>
      <c r="C21" s="172" t="s">
        <v>32</v>
      </c>
      <c r="D21" s="110"/>
    </row>
    <row r="22" s="1" customFormat="1" ht="22.5" customHeight="1" spans="1:4">
      <c r="A22" s="216"/>
      <c r="B22" s="216"/>
      <c r="C22" s="172" t="s">
        <v>33</v>
      </c>
      <c r="D22" s="110"/>
    </row>
    <row r="23" s="1" customFormat="1" ht="22.5" customHeight="1" spans="1:4">
      <c r="A23" s="216"/>
      <c r="B23" s="216"/>
      <c r="C23" s="172" t="s">
        <v>34</v>
      </c>
      <c r="D23" s="110"/>
    </row>
    <row r="24" s="1" customFormat="1" ht="22.5" customHeight="1" spans="1:4">
      <c r="A24" s="216"/>
      <c r="B24" s="216"/>
      <c r="C24" s="172" t="s">
        <v>35</v>
      </c>
      <c r="D24" s="110"/>
    </row>
    <row r="25" s="1" customFormat="1" ht="22.5" customHeight="1" spans="1:4">
      <c r="A25" s="216"/>
      <c r="B25" s="216"/>
      <c r="C25" s="172" t="s">
        <v>36</v>
      </c>
      <c r="D25" s="110"/>
    </row>
    <row r="26" s="1" customFormat="1" ht="22.5" customHeight="1" spans="1:4">
      <c r="A26" s="216"/>
      <c r="B26" s="216"/>
      <c r="C26" s="172" t="s">
        <v>37</v>
      </c>
      <c r="D26" s="110">
        <v>762938.59</v>
      </c>
    </row>
    <row r="27" s="1" customFormat="1" ht="22.5" customHeight="1" spans="1:4">
      <c r="A27" s="216"/>
      <c r="B27" s="216"/>
      <c r="C27" s="172" t="s">
        <v>38</v>
      </c>
      <c r="D27" s="110"/>
    </row>
    <row r="28" s="1" customFormat="1" ht="22.5" customHeight="1" spans="1:4">
      <c r="A28" s="216"/>
      <c r="B28" s="216"/>
      <c r="C28" s="172" t="s">
        <v>39</v>
      </c>
      <c r="D28" s="110"/>
    </row>
    <row r="29" s="1" customFormat="1" ht="22.5" customHeight="1" spans="1:4">
      <c r="A29" s="216"/>
      <c r="B29" s="216"/>
      <c r="C29" s="172" t="s">
        <v>40</v>
      </c>
      <c r="D29" s="110"/>
    </row>
    <row r="30" s="1" customFormat="1" ht="22.5" customHeight="1" spans="1:4">
      <c r="A30" s="216"/>
      <c r="B30" s="216"/>
      <c r="C30" s="172" t="s">
        <v>41</v>
      </c>
      <c r="D30" s="110"/>
    </row>
    <row r="31" s="1" customFormat="1" ht="22.5" customHeight="1" spans="1:4">
      <c r="A31" s="217"/>
      <c r="B31" s="218"/>
      <c r="C31" s="172" t="s">
        <v>42</v>
      </c>
      <c r="D31" s="110"/>
    </row>
    <row r="32" s="1" customFormat="1" ht="22.5" customHeight="1" spans="1:4">
      <c r="A32" s="217"/>
      <c r="B32" s="218"/>
      <c r="C32" s="172" t="s">
        <v>43</v>
      </c>
      <c r="D32" s="110"/>
    </row>
    <row r="33" s="1" customFormat="1" ht="22.5" customHeight="1" spans="1:4">
      <c r="A33" s="217"/>
      <c r="B33" s="218"/>
      <c r="C33" s="172" t="s">
        <v>44</v>
      </c>
      <c r="D33" s="110"/>
    </row>
    <row r="34" ht="25.4" customHeight="1" spans="1:4">
      <c r="A34" s="219" t="s">
        <v>45</v>
      </c>
      <c r="B34" s="220">
        <v>11394460.22</v>
      </c>
      <c r="C34" s="221" t="s">
        <v>46</v>
      </c>
      <c r="D34" s="222">
        <v>11394460.22</v>
      </c>
    </row>
    <row r="35" ht="25.4" customHeight="1" spans="1:4">
      <c r="A35" s="223" t="s">
        <v>47</v>
      </c>
      <c r="B35" s="224"/>
      <c r="C35" s="225" t="s">
        <v>48</v>
      </c>
      <c r="D35" s="131"/>
    </row>
    <row r="36" ht="25.4" customHeight="1" spans="1:4">
      <c r="A36" s="226" t="s">
        <v>49</v>
      </c>
      <c r="B36" s="224"/>
      <c r="C36" s="227" t="s">
        <v>49</v>
      </c>
      <c r="D36" s="228"/>
    </row>
    <row r="37" ht="25.4" customHeight="1" spans="1:4">
      <c r="A37" s="226" t="s">
        <v>50</v>
      </c>
      <c r="B37" s="224"/>
      <c r="C37" s="227" t="s">
        <v>51</v>
      </c>
      <c r="D37" s="131"/>
    </row>
    <row r="38" ht="25.4" customHeight="1" spans="1:4">
      <c r="A38" s="229" t="s">
        <v>52</v>
      </c>
      <c r="B38" s="230">
        <v>11394460.22</v>
      </c>
      <c r="C38" s="221" t="s">
        <v>53</v>
      </c>
      <c r="D38" s="231">
        <v>11394460.22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1:6">
      <c r="F2" s="65" t="s">
        <v>537</v>
      </c>
    </row>
    <row r="3" ht="28.5" customHeight="1" spans="1:6">
      <c r="A3" s="28" t="s">
        <v>538</v>
      </c>
      <c r="B3" s="28"/>
      <c r="C3" s="28"/>
      <c r="D3" s="28"/>
      <c r="E3" s="28"/>
      <c r="F3" s="28"/>
    </row>
    <row r="4" ht="15" customHeight="1" spans="1:6">
      <c r="A4" s="6" t="s">
        <v>2</v>
      </c>
      <c r="B4" s="7"/>
      <c r="C4" s="7"/>
      <c r="D4" s="7"/>
      <c r="E4" s="68"/>
      <c r="F4" s="113" t="s">
        <v>3</v>
      </c>
    </row>
    <row r="5" ht="18.75" customHeight="1" spans="1:6">
      <c r="A5" s="10" t="s">
        <v>189</v>
      </c>
      <c r="B5" s="10" t="s">
        <v>76</v>
      </c>
      <c r="C5" s="10" t="s">
        <v>77</v>
      </c>
      <c r="D5" s="16" t="s">
        <v>539</v>
      </c>
      <c r="E5" s="73"/>
      <c r="F5" s="73"/>
    </row>
    <row r="6" ht="30" customHeight="1" spans="1:6">
      <c r="A6" s="19"/>
      <c r="B6" s="19"/>
      <c r="C6" s="19"/>
      <c r="D6" s="16" t="s">
        <v>58</v>
      </c>
      <c r="E6" s="73" t="s">
        <v>85</v>
      </c>
      <c r="F6" s="73" t="s">
        <v>86</v>
      </c>
    </row>
    <row r="7" ht="16.5" customHeight="1" spans="1:6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</row>
    <row r="8" ht="20.25" customHeight="1" spans="1:6">
      <c r="A8" s="33"/>
      <c r="B8" s="33"/>
      <c r="C8" s="33"/>
      <c r="D8" s="74"/>
      <c r="E8" s="74"/>
      <c r="F8" s="74"/>
    </row>
    <row r="9" ht="17.25" customHeight="1" spans="1:6">
      <c r="A9" s="114" t="s">
        <v>113</v>
      </c>
      <c r="B9" s="115"/>
      <c r="C9" s="115" t="s">
        <v>113</v>
      </c>
      <c r="D9" s="74"/>
      <c r="E9" s="74"/>
      <c r="F9" s="74"/>
    </row>
    <row r="10" customHeight="1" spans="1:6">
      <c r="A10" t="s">
        <v>540</v>
      </c>
    </row>
  </sheetData>
  <mergeCells count="7">
    <mergeCell ref="A3:F3"/>
    <mergeCell ref="A4:D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F11" sqref="F11:F12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:17">
      <c r="O2" s="55"/>
      <c r="P2" s="55"/>
      <c r="Q2" s="102" t="s">
        <v>541</v>
      </c>
    </row>
    <row r="3" ht="27.75" customHeight="1" spans="1:17">
      <c r="A3" s="66" t="s">
        <v>542</v>
      </c>
      <c r="B3" s="28"/>
      <c r="C3" s="28"/>
      <c r="D3" s="28"/>
      <c r="E3" s="28"/>
      <c r="F3" s="28"/>
      <c r="G3" s="28"/>
      <c r="H3" s="28"/>
      <c r="I3" s="28"/>
      <c r="J3" s="28"/>
      <c r="K3" s="57"/>
      <c r="L3" s="28"/>
      <c r="M3" s="28"/>
      <c r="N3" s="28"/>
      <c r="O3" s="57"/>
      <c r="P3" s="57"/>
      <c r="Q3" s="28"/>
    </row>
    <row r="4" ht="18.75" customHeight="1" spans="1:17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O4" s="71"/>
      <c r="P4" s="71"/>
      <c r="Q4" s="103" t="s">
        <v>180</v>
      </c>
    </row>
    <row r="5" ht="15.75" customHeight="1" spans="1:17">
      <c r="A5" s="10" t="s">
        <v>543</v>
      </c>
      <c r="B5" s="82" t="s">
        <v>544</v>
      </c>
      <c r="C5" s="82" t="s">
        <v>545</v>
      </c>
      <c r="D5" s="82" t="s">
        <v>546</v>
      </c>
      <c r="E5" s="82" t="s">
        <v>547</v>
      </c>
      <c r="F5" s="82" t="s">
        <v>548</v>
      </c>
      <c r="G5" s="83" t="s">
        <v>196</v>
      </c>
      <c r="H5" s="83"/>
      <c r="I5" s="83"/>
      <c r="J5" s="83"/>
      <c r="K5" s="84"/>
      <c r="L5" s="83"/>
      <c r="M5" s="83"/>
      <c r="N5" s="83"/>
      <c r="O5" s="85"/>
      <c r="P5" s="84"/>
      <c r="Q5" s="86"/>
    </row>
    <row r="6" ht="17.25" customHeight="1" spans="1:17">
      <c r="A6" s="15"/>
      <c r="B6" s="87"/>
      <c r="C6" s="87"/>
      <c r="D6" s="87"/>
      <c r="E6" s="87"/>
      <c r="F6" s="87"/>
      <c r="G6" s="87" t="s">
        <v>58</v>
      </c>
      <c r="H6" s="87" t="s">
        <v>61</v>
      </c>
      <c r="I6" s="87" t="s">
        <v>549</v>
      </c>
      <c r="J6" s="87" t="s">
        <v>550</v>
      </c>
      <c r="K6" s="88" t="s">
        <v>551</v>
      </c>
      <c r="L6" s="89" t="s">
        <v>552</v>
      </c>
      <c r="M6" s="89"/>
      <c r="N6" s="89"/>
      <c r="O6" s="90"/>
      <c r="P6" s="91"/>
      <c r="Q6" s="92"/>
    </row>
    <row r="7" ht="54" customHeight="1" spans="1:17">
      <c r="A7" s="18"/>
      <c r="B7" s="92"/>
      <c r="C7" s="92"/>
      <c r="D7" s="92"/>
      <c r="E7" s="92"/>
      <c r="F7" s="92"/>
      <c r="G7" s="92"/>
      <c r="H7" s="92" t="s">
        <v>60</v>
      </c>
      <c r="I7" s="92"/>
      <c r="J7" s="92"/>
      <c r="K7" s="93"/>
      <c r="L7" s="92" t="s">
        <v>60</v>
      </c>
      <c r="M7" s="92" t="s">
        <v>71</v>
      </c>
      <c r="N7" s="92" t="s">
        <v>203</v>
      </c>
      <c r="O7" s="94" t="s">
        <v>67</v>
      </c>
      <c r="P7" s="93" t="s">
        <v>68</v>
      </c>
      <c r="Q7" s="92" t="s">
        <v>69</v>
      </c>
    </row>
    <row r="8" ht="15" customHeight="1" spans="1:17">
      <c r="A8" s="19">
        <v>1</v>
      </c>
      <c r="B8" s="104">
        <v>2</v>
      </c>
      <c r="C8" s="104">
        <v>3</v>
      </c>
      <c r="D8" s="104">
        <v>4</v>
      </c>
      <c r="E8" s="104">
        <v>5</v>
      </c>
      <c r="F8" s="104">
        <v>6</v>
      </c>
      <c r="G8" s="105">
        <v>7</v>
      </c>
      <c r="H8" s="105">
        <v>8</v>
      </c>
      <c r="I8" s="105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</row>
    <row r="9" s="1" customFormat="1" ht="22.5" customHeight="1" spans="1:17">
      <c r="A9" s="106" t="s">
        <v>73</v>
      </c>
      <c r="B9" s="107"/>
      <c r="C9" s="107"/>
      <c r="D9" s="107"/>
      <c r="E9" s="108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09"/>
      <c r="Q9" s="109"/>
    </row>
    <row r="10" s="1" customFormat="1" ht="22.5" customHeight="1" spans="1:17">
      <c r="A10" s="106" t="str">
        <f>"    "&amp;"市委专项业务工作经费"</f>
        <v>    市委专项业务工作经费</v>
      </c>
      <c r="B10" s="107" t="s">
        <v>553</v>
      </c>
      <c r="C10" s="107" t="s">
        <v>554</v>
      </c>
      <c r="D10" s="107" t="s">
        <v>360</v>
      </c>
      <c r="E10" s="108">
        <v>1</v>
      </c>
      <c r="F10" s="109">
        <v>50000</v>
      </c>
      <c r="G10" s="109">
        <v>50000</v>
      </c>
      <c r="H10" s="109">
        <v>50000</v>
      </c>
      <c r="I10" s="109"/>
      <c r="J10" s="109"/>
      <c r="K10" s="109"/>
      <c r="L10" s="109"/>
      <c r="M10" s="109"/>
      <c r="N10" s="109"/>
      <c r="O10" s="110"/>
      <c r="P10" s="109"/>
      <c r="Q10" s="109"/>
    </row>
    <row r="11" s="1" customFormat="1" ht="22.5" customHeight="1" spans="1:17">
      <c r="A11" s="106" t="str">
        <f>"    "&amp;"公务用车运行维护费"</f>
        <v>    公务用车运行维护费</v>
      </c>
      <c r="B11" s="107" t="s">
        <v>555</v>
      </c>
      <c r="C11" s="107" t="s">
        <v>556</v>
      </c>
      <c r="D11" s="107" t="s">
        <v>360</v>
      </c>
      <c r="E11" s="108">
        <v>1</v>
      </c>
      <c r="F11" s="109">
        <v>120000</v>
      </c>
      <c r="G11" s="109">
        <v>120000</v>
      </c>
      <c r="H11" s="109">
        <v>120000</v>
      </c>
      <c r="I11" s="109"/>
      <c r="J11" s="109"/>
      <c r="K11" s="109"/>
      <c r="L11" s="109"/>
      <c r="M11" s="109"/>
      <c r="N11" s="109"/>
      <c r="O11" s="110"/>
      <c r="P11" s="109"/>
      <c r="Q11" s="109"/>
    </row>
    <row r="12" s="1" customFormat="1" ht="22.5" customHeight="1" spans="1:17">
      <c r="A12" s="106" t="str">
        <f>"    "&amp;"公车购置及运维费"</f>
        <v>    公车购置及运维费</v>
      </c>
      <c r="B12" s="107" t="s">
        <v>251</v>
      </c>
      <c r="C12" s="107" t="s">
        <v>556</v>
      </c>
      <c r="D12" s="107" t="s">
        <v>360</v>
      </c>
      <c r="E12" s="108">
        <v>1</v>
      </c>
      <c r="F12" s="109">
        <v>53000</v>
      </c>
      <c r="G12" s="109">
        <v>53000</v>
      </c>
      <c r="H12" s="109">
        <v>53000</v>
      </c>
      <c r="I12" s="109"/>
      <c r="J12" s="109"/>
      <c r="K12" s="109"/>
      <c r="L12" s="109"/>
      <c r="M12" s="109"/>
      <c r="N12" s="109"/>
      <c r="O12" s="110"/>
      <c r="P12" s="109"/>
      <c r="Q12" s="109"/>
    </row>
    <row r="13" s="1" customFormat="1" ht="22.5" customHeight="1" spans="1:17">
      <c r="A13" s="111" t="s">
        <v>113</v>
      </c>
      <c r="B13" s="112"/>
      <c r="C13" s="112"/>
      <c r="D13" s="112"/>
      <c r="E13" s="108"/>
      <c r="F13" s="109">
        <v>223000</v>
      </c>
      <c r="G13" s="109">
        <v>223000</v>
      </c>
      <c r="H13" s="109">
        <v>223000</v>
      </c>
      <c r="I13" s="109"/>
      <c r="J13" s="109"/>
      <c r="K13" s="109"/>
      <c r="L13" s="109"/>
      <c r="M13" s="109"/>
      <c r="N13" s="109"/>
      <c r="O13" s="110"/>
      <c r="P13" s="109"/>
      <c r="Q13" s="109"/>
    </row>
  </sheetData>
  <mergeCells count="16">
    <mergeCell ref="A3:Q3"/>
    <mergeCell ref="A4:F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70"/>
      <c r="B2" s="70"/>
      <c r="C2" s="70"/>
      <c r="D2" s="70"/>
      <c r="E2" s="70"/>
      <c r="F2" s="70"/>
      <c r="G2" s="70"/>
      <c r="H2" s="75"/>
      <c r="I2" s="70"/>
      <c r="J2" s="70"/>
      <c r="K2" s="70"/>
      <c r="L2" s="55"/>
      <c r="M2" s="76"/>
      <c r="N2" s="77" t="s">
        <v>557</v>
      </c>
    </row>
    <row r="3" ht="27.75" customHeight="1" spans="1:14">
      <c r="A3" s="66" t="s">
        <v>558</v>
      </c>
      <c r="B3" s="78"/>
      <c r="C3" s="78"/>
      <c r="D3" s="78"/>
      <c r="E3" s="78"/>
      <c r="F3" s="78"/>
      <c r="G3" s="78"/>
      <c r="H3" s="79"/>
      <c r="I3" s="78"/>
      <c r="J3" s="78"/>
      <c r="K3" s="78"/>
      <c r="L3" s="57"/>
      <c r="M3" s="79"/>
      <c r="N3" s="78"/>
    </row>
    <row r="4" ht="18.75" customHeight="1" spans="1:14">
      <c r="A4" s="67" t="s">
        <v>2</v>
      </c>
      <c r="B4" s="68"/>
      <c r="C4" s="68"/>
      <c r="D4" s="68"/>
      <c r="E4" s="68"/>
      <c r="F4" s="68"/>
      <c r="G4" s="68"/>
      <c r="H4" s="75"/>
      <c r="I4" s="70"/>
      <c r="J4" s="70"/>
      <c r="K4" s="70"/>
      <c r="L4" s="71"/>
      <c r="M4" s="80"/>
      <c r="N4" s="81" t="s">
        <v>180</v>
      </c>
    </row>
    <row r="5" ht="15.75" customHeight="1" spans="1:14">
      <c r="A5" s="10" t="s">
        <v>543</v>
      </c>
      <c r="B5" s="82" t="s">
        <v>559</v>
      </c>
      <c r="C5" s="82" t="s">
        <v>560</v>
      </c>
      <c r="D5" s="83" t="s">
        <v>196</v>
      </c>
      <c r="E5" s="83"/>
      <c r="F5" s="83"/>
      <c r="G5" s="83"/>
      <c r="H5" s="84"/>
      <c r="I5" s="83"/>
      <c r="J5" s="83"/>
      <c r="K5" s="83"/>
      <c r="L5" s="85"/>
      <c r="M5" s="84"/>
      <c r="N5" s="86"/>
    </row>
    <row r="6" ht="17.25" customHeight="1" spans="1:14">
      <c r="A6" s="15"/>
      <c r="B6" s="87"/>
      <c r="C6" s="87"/>
      <c r="D6" s="87" t="s">
        <v>58</v>
      </c>
      <c r="E6" s="87" t="s">
        <v>61</v>
      </c>
      <c r="F6" s="87" t="s">
        <v>549</v>
      </c>
      <c r="G6" s="87" t="s">
        <v>550</v>
      </c>
      <c r="H6" s="88" t="s">
        <v>551</v>
      </c>
      <c r="I6" s="89" t="s">
        <v>552</v>
      </c>
      <c r="J6" s="89"/>
      <c r="K6" s="89"/>
      <c r="L6" s="90"/>
      <c r="M6" s="91"/>
      <c r="N6" s="92"/>
    </row>
    <row r="7" ht="54" customHeight="1" spans="1:14">
      <c r="A7" s="18"/>
      <c r="B7" s="92"/>
      <c r="C7" s="92"/>
      <c r="D7" s="92"/>
      <c r="E7" s="92"/>
      <c r="F7" s="92"/>
      <c r="G7" s="92"/>
      <c r="H7" s="93"/>
      <c r="I7" s="92" t="s">
        <v>60</v>
      </c>
      <c r="J7" s="92" t="s">
        <v>71</v>
      </c>
      <c r="K7" s="92" t="s">
        <v>203</v>
      </c>
      <c r="L7" s="94" t="s">
        <v>67</v>
      </c>
      <c r="M7" s="93" t="s">
        <v>68</v>
      </c>
      <c r="N7" s="92" t="s">
        <v>69</v>
      </c>
    </row>
    <row r="8" ht="15" customHeight="1" spans="1:14">
      <c r="A8" s="18">
        <v>1</v>
      </c>
      <c r="B8" s="92">
        <v>2</v>
      </c>
      <c r="C8" s="92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98"/>
      <c r="M9" s="97"/>
      <c r="N9" s="97"/>
    </row>
    <row r="10" ht="21" customHeight="1" spans="1:14">
      <c r="A10" s="95"/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8"/>
      <c r="M10" s="97"/>
      <c r="N10" s="97"/>
    </row>
    <row r="11" ht="21" customHeight="1" spans="1:14">
      <c r="A11" s="99" t="s">
        <v>113</v>
      </c>
      <c r="B11" s="100"/>
      <c r="C11" s="101"/>
      <c r="D11" s="97"/>
      <c r="E11" s="97"/>
      <c r="F11" s="97"/>
      <c r="G11" s="97"/>
      <c r="H11" s="97"/>
      <c r="I11" s="97"/>
      <c r="J11" s="97"/>
      <c r="K11" s="97"/>
      <c r="L11" s="98"/>
      <c r="M11" s="97"/>
      <c r="N11" s="97"/>
    </row>
    <row r="12" customHeight="1" spans="1:14">
      <c r="A12" t="s">
        <v>540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65"/>
      <c r="W2" s="55" t="s">
        <v>561</v>
      </c>
    </row>
    <row r="3" ht="27.75" customHeight="1" spans="1:23">
      <c r="A3" s="66" t="s">
        <v>562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67" t="s">
        <v>2</v>
      </c>
      <c r="B4" s="68"/>
      <c r="C4" s="68"/>
      <c r="D4" s="69"/>
      <c r="E4" s="70"/>
      <c r="F4" s="70"/>
      <c r="G4" s="70"/>
      <c r="H4" s="70"/>
      <c r="I4" s="70"/>
      <c r="W4" s="71" t="s">
        <v>180</v>
      </c>
    </row>
    <row r="5" ht="19.5" customHeight="1" spans="1:23">
      <c r="A5" s="16" t="s">
        <v>563</v>
      </c>
      <c r="B5" s="11" t="s">
        <v>196</v>
      </c>
      <c r="C5" s="12"/>
      <c r="D5" s="12"/>
      <c r="E5" s="11" t="s">
        <v>564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31" t="s">
        <v>58</v>
      </c>
      <c r="C6" s="10" t="s">
        <v>61</v>
      </c>
      <c r="D6" s="72" t="s">
        <v>565</v>
      </c>
      <c r="E6" s="73" t="s">
        <v>566</v>
      </c>
      <c r="F6" s="73" t="s">
        <v>567</v>
      </c>
      <c r="G6" s="73" t="s">
        <v>568</v>
      </c>
      <c r="H6" s="73" t="s">
        <v>569</v>
      </c>
      <c r="I6" s="73" t="s">
        <v>570</v>
      </c>
      <c r="J6" s="73" t="s">
        <v>571</v>
      </c>
      <c r="K6" s="73" t="s">
        <v>572</v>
      </c>
      <c r="L6" s="73" t="s">
        <v>573</v>
      </c>
      <c r="M6" s="73" t="s">
        <v>574</v>
      </c>
      <c r="N6" s="73" t="s">
        <v>575</v>
      </c>
      <c r="O6" s="73" t="s">
        <v>576</v>
      </c>
      <c r="P6" s="73" t="s">
        <v>577</v>
      </c>
      <c r="Q6" s="73" t="s">
        <v>578</v>
      </c>
      <c r="R6" s="73" t="s">
        <v>579</v>
      </c>
      <c r="S6" s="73" t="s">
        <v>580</v>
      </c>
      <c r="T6" s="73" t="s">
        <v>581</v>
      </c>
      <c r="U6" s="73" t="s">
        <v>582</v>
      </c>
      <c r="V6" s="73" t="s">
        <v>583</v>
      </c>
      <c r="W6" s="73" t="s">
        <v>584</v>
      </c>
    </row>
    <row r="7" ht="19.5" customHeight="1" spans="1:23">
      <c r="A7" s="73">
        <v>1</v>
      </c>
      <c r="B7" s="73">
        <v>2</v>
      </c>
      <c r="C7" s="73">
        <v>3</v>
      </c>
      <c r="D7" s="11">
        <v>4</v>
      </c>
      <c r="E7" s="73">
        <v>5</v>
      </c>
      <c r="F7" s="73">
        <v>6</v>
      </c>
      <c r="G7" s="73">
        <v>7</v>
      </c>
      <c r="H7" s="11">
        <v>8</v>
      </c>
      <c r="I7" s="73">
        <v>9</v>
      </c>
      <c r="J7" s="73">
        <v>10</v>
      </c>
      <c r="K7" s="73">
        <v>11</v>
      </c>
      <c r="L7" s="11">
        <v>12</v>
      </c>
      <c r="M7" s="73">
        <v>13</v>
      </c>
      <c r="N7" s="73">
        <v>14</v>
      </c>
      <c r="O7" s="73">
        <v>15</v>
      </c>
      <c r="P7" s="11">
        <v>16</v>
      </c>
      <c r="Q7" s="73">
        <v>17</v>
      </c>
      <c r="R7" s="73">
        <v>18</v>
      </c>
      <c r="S7" s="73">
        <v>19</v>
      </c>
      <c r="T7" s="11">
        <v>20</v>
      </c>
      <c r="U7" s="11">
        <v>21</v>
      </c>
      <c r="V7" s="11">
        <v>22</v>
      </c>
      <c r="W7" s="73">
        <v>23</v>
      </c>
    </row>
    <row r="8" ht="28.4" customHeight="1" spans="1:23">
      <c r="A8" s="33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ht="29.9" customHeight="1" spans="1:23">
      <c r="A9" s="3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customHeight="1" spans="1:23">
      <c r="A10" t="s">
        <v>540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G23" sqref="G2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J2" s="55" t="s">
        <v>585</v>
      </c>
    </row>
    <row r="3" ht="28.5" customHeight="1" spans="1:10">
      <c r="A3" s="56" t="s">
        <v>586</v>
      </c>
      <c r="B3" s="28"/>
      <c r="C3" s="28"/>
      <c r="D3" s="28"/>
      <c r="E3" s="28"/>
      <c r="F3" s="57"/>
      <c r="G3" s="28"/>
      <c r="H3" s="57"/>
      <c r="I3" s="57"/>
      <c r="J3" s="28"/>
    </row>
    <row r="4" ht="17.25" customHeight="1" spans="1:10">
      <c r="A4" s="29" t="s">
        <v>2</v>
      </c>
    </row>
    <row r="5" ht="44.25" customHeight="1" spans="1:10">
      <c r="A5" s="58" t="s">
        <v>313</v>
      </c>
      <c r="B5" s="58" t="s">
        <v>314</v>
      </c>
      <c r="C5" s="58" t="s">
        <v>315</v>
      </c>
      <c r="D5" s="58" t="s">
        <v>316</v>
      </c>
      <c r="E5" s="58" t="s">
        <v>317</v>
      </c>
      <c r="F5" s="59" t="s">
        <v>318</v>
      </c>
      <c r="G5" s="58" t="s">
        <v>319</v>
      </c>
      <c r="H5" s="59" t="s">
        <v>320</v>
      </c>
      <c r="I5" s="59" t="s">
        <v>321</v>
      </c>
      <c r="J5" s="58" t="s">
        <v>322</v>
      </c>
    </row>
    <row r="6" ht="14.25" customHeight="1" spans="1:10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9">
        <v>6</v>
      </c>
      <c r="G6" s="58">
        <v>7</v>
      </c>
      <c r="H6" s="59">
        <v>8</v>
      </c>
      <c r="I6" s="59">
        <v>9</v>
      </c>
      <c r="J6" s="58">
        <v>10</v>
      </c>
    </row>
    <row r="7" ht="42" customHeight="1" spans="1:10">
      <c r="A7" s="60"/>
      <c r="B7" s="61"/>
      <c r="C7" s="61"/>
      <c r="D7" s="61"/>
      <c r="E7" s="62"/>
      <c r="F7" s="63"/>
      <c r="G7" s="62"/>
      <c r="H7" s="63"/>
      <c r="I7" s="63"/>
      <c r="J7" s="62"/>
    </row>
    <row r="8" ht="42" customHeight="1" spans="1:10">
      <c r="A8" s="60"/>
      <c r="B8" s="64"/>
      <c r="C8" s="64"/>
      <c r="D8" s="64"/>
      <c r="E8" s="60"/>
      <c r="F8" s="64"/>
      <c r="G8" s="60"/>
      <c r="H8" s="64"/>
      <c r="I8" s="64"/>
      <c r="J8" s="60"/>
    </row>
    <row r="9" customHeight="1" spans="1:10">
      <c r="A9" t="s">
        <v>540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tabSelected="1" workbookViewId="0">
      <pane ySplit="1" topLeftCell="A2" activePane="bottomLeft" state="frozen"/>
      <selection/>
      <selection pane="bottomLeft" activeCell="F23" sqref="F23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587</v>
      </c>
    </row>
    <row r="3" ht="30.65" customHeight="1" spans="1:8">
      <c r="A3" s="44" t="s">
        <v>588</v>
      </c>
      <c r="B3" s="44"/>
      <c r="C3" s="44"/>
      <c r="D3" s="44"/>
      <c r="E3" s="44"/>
      <c r="F3" s="44"/>
      <c r="G3" s="44"/>
      <c r="H3" s="44"/>
    </row>
    <row r="4" ht="18.75" customHeight="1" spans="1:8">
      <c r="A4" s="6" t="s">
        <v>2</v>
      </c>
      <c r="B4" s="7"/>
      <c r="C4" s="7"/>
      <c r="D4" s="7"/>
      <c r="E4" s="42"/>
      <c r="F4" s="42"/>
      <c r="G4" s="42"/>
      <c r="H4" s="42"/>
    </row>
    <row r="5" ht="18.75" customHeight="1" spans="1:8">
      <c r="A5" s="45" t="s">
        <v>189</v>
      </c>
      <c r="B5" s="45" t="s">
        <v>589</v>
      </c>
      <c r="C5" s="45" t="s">
        <v>590</v>
      </c>
      <c r="D5" s="45" t="s">
        <v>591</v>
      </c>
      <c r="E5" s="45" t="s">
        <v>592</v>
      </c>
      <c r="F5" s="45" t="s">
        <v>593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547</v>
      </c>
      <c r="G6" s="45" t="s">
        <v>594</v>
      </c>
      <c r="H6" s="45" t="s">
        <v>595</v>
      </c>
    </row>
    <row r="7" ht="18.75" customHeight="1" spans="1:8">
      <c r="A7" s="46" t="s">
        <v>156</v>
      </c>
      <c r="B7" s="46" t="s">
        <v>157</v>
      </c>
      <c r="C7" s="46" t="s">
        <v>158</v>
      </c>
      <c r="D7" s="46" t="s">
        <v>159</v>
      </c>
      <c r="E7" s="46" t="s">
        <v>160</v>
      </c>
      <c r="F7" s="46" t="s">
        <v>161</v>
      </c>
      <c r="G7" s="46" t="s">
        <v>596</v>
      </c>
      <c r="H7" s="46" t="s">
        <v>597</v>
      </c>
    </row>
    <row r="8" s="39" customFormat="1" ht="33" customHeight="1" spans="1:8">
      <c r="A8" s="47" t="s">
        <v>73</v>
      </c>
      <c r="B8" s="48" t="s">
        <v>598</v>
      </c>
      <c r="C8" s="49" t="s">
        <v>599</v>
      </c>
      <c r="D8" s="49" t="s">
        <v>599</v>
      </c>
      <c r="E8" s="48" t="s">
        <v>600</v>
      </c>
      <c r="F8" s="48">
        <v>1</v>
      </c>
      <c r="G8" s="50">
        <v>13000</v>
      </c>
      <c r="H8" s="50">
        <v>13000</v>
      </c>
    </row>
    <row r="9" s="40" customFormat="1" ht="29.9" customHeight="1" spans="1:8">
      <c r="A9" s="51" t="s">
        <v>73</v>
      </c>
      <c r="B9" s="52" t="s">
        <v>601</v>
      </c>
      <c r="C9" s="49" t="s">
        <v>602</v>
      </c>
      <c r="D9" s="49" t="s">
        <v>602</v>
      </c>
      <c r="E9" s="52" t="s">
        <v>603</v>
      </c>
      <c r="F9" s="48">
        <v>2</v>
      </c>
      <c r="G9" s="50">
        <v>2400</v>
      </c>
      <c r="H9" s="50">
        <v>4800</v>
      </c>
    </row>
    <row r="10" ht="20.15" customHeight="1" spans="1:8">
      <c r="A10" s="45" t="s">
        <v>58</v>
      </c>
      <c r="B10" s="45"/>
      <c r="C10" s="45"/>
      <c r="D10" s="45"/>
      <c r="E10" s="45"/>
      <c r="F10" s="53"/>
      <c r="G10" s="54"/>
      <c r="H10" s="54"/>
    </row>
  </sheetData>
  <mergeCells count="9">
    <mergeCell ref="A3:H3"/>
    <mergeCell ref="A4:D4"/>
    <mergeCell ref="F5:H5"/>
    <mergeCell ref="A10:E10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1:11">
      <c r="D2" s="3"/>
      <c r="E2" s="3"/>
      <c r="F2" s="3"/>
      <c r="G2" s="3"/>
      <c r="K2" s="4" t="s">
        <v>604</v>
      </c>
    </row>
    <row r="3" ht="27.75" customHeight="1" spans="1:11">
      <c r="A3" s="28" t="s">
        <v>605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29" t="s">
        <v>2</v>
      </c>
      <c r="B4" s="30"/>
      <c r="C4" s="30"/>
      <c r="D4" s="30"/>
      <c r="E4" s="30"/>
      <c r="F4" s="30"/>
      <c r="G4" s="30"/>
      <c r="H4" s="7"/>
      <c r="I4" s="7"/>
      <c r="J4" s="7"/>
      <c r="K4" s="8" t="s">
        <v>180</v>
      </c>
    </row>
    <row r="5" ht="21.75" customHeight="1" spans="1:11">
      <c r="A5" s="9" t="s">
        <v>286</v>
      </c>
      <c r="B5" s="9" t="s">
        <v>191</v>
      </c>
      <c r="C5" s="9" t="s">
        <v>287</v>
      </c>
      <c r="D5" s="10" t="s">
        <v>192</v>
      </c>
      <c r="E5" s="10" t="s">
        <v>193</v>
      </c>
      <c r="F5" s="10" t="s">
        <v>194</v>
      </c>
      <c r="G5" s="10" t="s">
        <v>195</v>
      </c>
      <c r="H5" s="16" t="s">
        <v>58</v>
      </c>
      <c r="I5" s="11" t="s">
        <v>606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61</v>
      </c>
      <c r="J6" s="10" t="s">
        <v>62</v>
      </c>
      <c r="K6" s="10" t="s">
        <v>63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60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2">
        <v>10</v>
      </c>
      <c r="K8" s="32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113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customHeight="1" spans="1:11">
      <c r="A12" t="s">
        <v>540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1:7">
      <c r="D2" s="3"/>
      <c r="G2" s="4" t="s">
        <v>607</v>
      </c>
    </row>
    <row r="3" ht="27.75" customHeight="1" spans="1:7">
      <c r="A3" s="5" t="s">
        <v>608</v>
      </c>
      <c r="B3" s="5"/>
      <c r="C3" s="5"/>
      <c r="D3" s="5"/>
      <c r="E3" s="5"/>
      <c r="F3" s="5"/>
      <c r="G3" s="5"/>
    </row>
    <row r="4" ht="13.5" customHeight="1" spans="1:7">
      <c r="A4" s="6" t="s">
        <v>2</v>
      </c>
      <c r="B4" s="7"/>
      <c r="C4" s="7"/>
      <c r="D4" s="7"/>
      <c r="E4" s="7"/>
      <c r="F4" s="7"/>
      <c r="G4" s="8" t="s">
        <v>180</v>
      </c>
    </row>
    <row r="5" ht="21.75" customHeight="1" spans="1:7">
      <c r="A5" s="9" t="s">
        <v>287</v>
      </c>
      <c r="B5" s="9" t="s">
        <v>286</v>
      </c>
      <c r="C5" s="9" t="s">
        <v>191</v>
      </c>
      <c r="D5" s="10" t="s">
        <v>609</v>
      </c>
      <c r="E5" s="11" t="s">
        <v>61</v>
      </c>
      <c r="F5" s="12"/>
      <c r="G5" s="13"/>
    </row>
    <row r="6" ht="21.75" customHeight="1" spans="1:7">
      <c r="A6" s="14"/>
      <c r="B6" s="14"/>
      <c r="C6" s="14"/>
      <c r="D6" s="15"/>
      <c r="E6" s="16" t="s">
        <v>610</v>
      </c>
      <c r="F6" s="10" t="s">
        <v>611</v>
      </c>
      <c r="G6" s="10" t="s">
        <v>612</v>
      </c>
    </row>
    <row r="7" ht="40.5" customHeight="1" spans="1:7">
      <c r="A7" s="17"/>
      <c r="B7" s="17"/>
      <c r="C7" s="17"/>
      <c r="D7" s="18"/>
      <c r="E7" s="19"/>
      <c r="F7" s="18" t="s">
        <v>60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s="1" customFormat="1" ht="22.5" customHeight="1" spans="1:7">
      <c r="A9" s="21" t="s">
        <v>73</v>
      </c>
      <c r="B9" s="22"/>
      <c r="C9" s="22"/>
      <c r="D9" s="21"/>
      <c r="E9" s="23">
        <v>1493808</v>
      </c>
      <c r="F9" s="23">
        <v>1758912</v>
      </c>
      <c r="G9" s="23">
        <v>1613392</v>
      </c>
    </row>
    <row r="10" s="1" customFormat="1" ht="22.5" customHeight="1" spans="1:7">
      <c r="A10" s="21"/>
      <c r="B10" s="22" t="s">
        <v>613</v>
      </c>
      <c r="C10" s="22" t="s">
        <v>290</v>
      </c>
      <c r="D10" s="21" t="s">
        <v>614</v>
      </c>
      <c r="E10" s="23">
        <v>92208</v>
      </c>
      <c r="F10" s="23">
        <v>207312</v>
      </c>
      <c r="G10" s="23">
        <v>111792</v>
      </c>
    </row>
    <row r="11" s="1" customFormat="1" ht="22.5" customHeight="1" spans="1:7">
      <c r="A11" s="24"/>
      <c r="B11" s="22" t="s">
        <v>613</v>
      </c>
      <c r="C11" s="22" t="s">
        <v>295</v>
      </c>
      <c r="D11" s="21" t="s">
        <v>614</v>
      </c>
      <c r="E11" s="23">
        <v>250000</v>
      </c>
      <c r="F11" s="23">
        <v>300000</v>
      </c>
      <c r="G11" s="23">
        <v>250000</v>
      </c>
    </row>
    <row r="12" s="1" customFormat="1" ht="22.5" customHeight="1" spans="1:7">
      <c r="A12" s="24"/>
      <c r="B12" s="22" t="s">
        <v>613</v>
      </c>
      <c r="C12" s="22" t="s">
        <v>307</v>
      </c>
      <c r="D12" s="21" t="s">
        <v>614</v>
      </c>
      <c r="E12" s="23">
        <v>700000</v>
      </c>
      <c r="F12" s="23">
        <v>800000</v>
      </c>
      <c r="G12" s="23">
        <v>800000</v>
      </c>
    </row>
    <row r="13" s="1" customFormat="1" ht="22.5" customHeight="1" spans="1:7">
      <c r="A13" s="24"/>
      <c r="B13" s="22" t="s">
        <v>613</v>
      </c>
      <c r="C13" s="22" t="s">
        <v>305</v>
      </c>
      <c r="D13" s="21" t="s">
        <v>614</v>
      </c>
      <c r="E13" s="23">
        <v>200000</v>
      </c>
      <c r="F13" s="23">
        <v>200000</v>
      </c>
      <c r="G13" s="23">
        <v>200000</v>
      </c>
    </row>
    <row r="14" s="1" customFormat="1" ht="22.5" customHeight="1" spans="1:7">
      <c r="A14" s="24"/>
      <c r="B14" s="22" t="s">
        <v>613</v>
      </c>
      <c r="C14" s="22" t="s">
        <v>301</v>
      </c>
      <c r="D14" s="21" t="s">
        <v>614</v>
      </c>
      <c r="E14" s="23">
        <v>251600</v>
      </c>
      <c r="F14" s="23">
        <v>251600</v>
      </c>
      <c r="G14" s="23">
        <v>251600</v>
      </c>
    </row>
    <row r="15" s="1" customFormat="1" ht="22.5" customHeight="1" spans="1:7">
      <c r="A15" s="25" t="s">
        <v>58</v>
      </c>
      <c r="B15" s="26" t="s">
        <v>615</v>
      </c>
      <c r="C15" s="26"/>
      <c r="D15" s="27"/>
      <c r="E15" s="23">
        <v>1493808</v>
      </c>
      <c r="F15" s="23">
        <v>1758912</v>
      </c>
      <c r="G15" s="23">
        <v>1613392</v>
      </c>
    </row>
  </sheetData>
  <mergeCells count="11">
    <mergeCell ref="A3:G3"/>
    <mergeCell ref="A4:D4"/>
    <mergeCell ref="E5:G5"/>
    <mergeCell ref="A15:D15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9">
      <c r="A2" s="35"/>
      <c r="J2" s="184"/>
      <c r="R2" s="4" t="s">
        <v>54</v>
      </c>
    </row>
    <row r="3" ht="36" customHeight="1" spans="1:19">
      <c r="A3" s="185" t="s">
        <v>55</v>
      </c>
      <c r="B3" s="28"/>
      <c r="C3" s="28"/>
      <c r="D3" s="28"/>
      <c r="E3" s="28"/>
      <c r="F3" s="28"/>
      <c r="G3" s="28"/>
      <c r="H3" s="28"/>
      <c r="I3" s="28"/>
      <c r="J3" s="57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6" t="s">
        <v>2</v>
      </c>
      <c r="B4" s="7"/>
      <c r="C4" s="7"/>
      <c r="D4" s="7"/>
      <c r="E4" s="7"/>
      <c r="F4" s="7"/>
      <c r="G4" s="7"/>
      <c r="H4" s="7"/>
      <c r="I4" s="7"/>
      <c r="J4" s="186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87" t="s">
        <v>56</v>
      </c>
      <c r="B5" s="188" t="s">
        <v>57</v>
      </c>
      <c r="C5" s="188" t="s">
        <v>58</v>
      </c>
      <c r="D5" s="189" t="s">
        <v>59</v>
      </c>
      <c r="E5" s="190"/>
      <c r="F5" s="190"/>
      <c r="G5" s="190"/>
      <c r="H5" s="190"/>
      <c r="I5" s="190"/>
      <c r="J5" s="191"/>
      <c r="K5" s="190"/>
      <c r="L5" s="190"/>
      <c r="M5" s="190"/>
      <c r="N5" s="192"/>
      <c r="O5" s="192" t="s">
        <v>47</v>
      </c>
      <c r="P5" s="192"/>
      <c r="Q5" s="192"/>
      <c r="R5" s="192"/>
      <c r="S5" s="192"/>
    </row>
    <row r="6" ht="18" customHeight="1" spans="1:19">
      <c r="A6" s="193"/>
      <c r="B6" s="194"/>
      <c r="C6" s="194"/>
      <c r="D6" s="194" t="s">
        <v>60</v>
      </c>
      <c r="E6" s="194" t="s">
        <v>61</v>
      </c>
      <c r="F6" s="194" t="s">
        <v>62</v>
      </c>
      <c r="G6" s="194" t="s">
        <v>63</v>
      </c>
      <c r="H6" s="194" t="s">
        <v>64</v>
      </c>
      <c r="I6" s="195" t="s">
        <v>65</v>
      </c>
      <c r="J6" s="196"/>
      <c r="K6" s="195" t="s">
        <v>66</v>
      </c>
      <c r="L6" s="195" t="s">
        <v>67</v>
      </c>
      <c r="M6" s="195" t="s">
        <v>68</v>
      </c>
      <c r="N6" s="197" t="s">
        <v>69</v>
      </c>
      <c r="O6" s="198" t="s">
        <v>60</v>
      </c>
      <c r="P6" s="198" t="s">
        <v>61</v>
      </c>
      <c r="Q6" s="198" t="s">
        <v>62</v>
      </c>
      <c r="R6" s="198" t="s">
        <v>63</v>
      </c>
      <c r="S6" s="198" t="s">
        <v>70</v>
      </c>
    </row>
    <row r="7" ht="29.25" customHeight="1" spans="1:19">
      <c r="A7" s="199"/>
      <c r="B7" s="200"/>
      <c r="C7" s="200"/>
      <c r="D7" s="200"/>
      <c r="E7" s="200"/>
      <c r="F7" s="200"/>
      <c r="G7" s="200"/>
      <c r="H7" s="200"/>
      <c r="I7" s="201" t="s">
        <v>60</v>
      </c>
      <c r="J7" s="201" t="s">
        <v>71</v>
      </c>
      <c r="K7" s="201" t="s">
        <v>66</v>
      </c>
      <c r="L7" s="201" t="s">
        <v>67</v>
      </c>
      <c r="M7" s="201" t="s">
        <v>68</v>
      </c>
      <c r="N7" s="201" t="s">
        <v>69</v>
      </c>
      <c r="O7" s="201"/>
      <c r="P7" s="201"/>
      <c r="Q7" s="201"/>
      <c r="R7" s="201"/>
      <c r="S7" s="201"/>
    </row>
    <row r="8" ht="16.5" customHeight="1" spans="1:19">
      <c r="A8" s="202">
        <v>1</v>
      </c>
      <c r="B8" s="20">
        <v>2</v>
      </c>
      <c r="C8" s="20">
        <v>3</v>
      </c>
      <c r="D8" s="20">
        <v>4</v>
      </c>
      <c r="E8" s="202">
        <v>5</v>
      </c>
      <c r="F8" s="20">
        <v>6</v>
      </c>
      <c r="G8" s="20">
        <v>7</v>
      </c>
      <c r="H8" s="202">
        <v>8</v>
      </c>
      <c r="I8" s="20">
        <v>9</v>
      </c>
      <c r="J8" s="32">
        <v>10</v>
      </c>
      <c r="K8" s="32">
        <v>11</v>
      </c>
      <c r="L8" s="203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</row>
    <row r="9" s="1" customFormat="1" ht="22.5" customHeight="1" spans="1:19">
      <c r="A9" s="204" t="s">
        <v>72</v>
      </c>
      <c r="B9" s="205" t="s">
        <v>73</v>
      </c>
      <c r="C9" s="206">
        <v>11394460.22</v>
      </c>
      <c r="D9" s="206">
        <v>11394460.22</v>
      </c>
      <c r="E9" s="207">
        <v>11394460.22</v>
      </c>
      <c r="F9" s="207"/>
      <c r="G9" s="207"/>
      <c r="H9" s="207"/>
      <c r="I9" s="207"/>
      <c r="J9" s="207"/>
      <c r="K9" s="207"/>
      <c r="L9" s="207"/>
      <c r="M9" s="207"/>
      <c r="N9" s="207"/>
      <c r="O9" s="208"/>
      <c r="P9" s="208"/>
      <c r="Q9" s="208"/>
      <c r="R9" s="208"/>
      <c r="S9" s="208"/>
    </row>
    <row r="10" s="1" customFormat="1" ht="22.5" customHeight="1" spans="1:19">
      <c r="A10" s="209" t="s">
        <v>58</v>
      </c>
      <c r="B10" s="210"/>
      <c r="C10" s="207">
        <v>11394460.22</v>
      </c>
      <c r="D10" s="207">
        <v>11394460.22</v>
      </c>
      <c r="E10" s="207">
        <v>11394460.22</v>
      </c>
      <c r="F10" s="207"/>
      <c r="G10" s="207"/>
      <c r="H10" s="207"/>
      <c r="I10" s="207"/>
      <c r="J10" s="207"/>
      <c r="K10" s="207"/>
      <c r="L10" s="207"/>
      <c r="M10" s="207"/>
      <c r="N10" s="207"/>
      <c r="O10" s="208"/>
      <c r="P10" s="208"/>
      <c r="Q10" s="208"/>
      <c r="R10" s="208"/>
      <c r="S10" s="208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pane ySplit="1" topLeftCell="A6" activePane="bottomLeft" state="frozen"/>
      <selection/>
      <selection pane="bottomLeft" activeCell="F30" sqref="F30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:15">
      <c r="O2" s="65" t="s">
        <v>74</v>
      </c>
    </row>
    <row r="3" ht="28.5" customHeight="1" spans="1:15">
      <c r="A3" s="28" t="s">
        <v>75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180" t="s">
        <v>2</v>
      </c>
      <c r="B4" s="181"/>
      <c r="C4" s="68"/>
      <c r="D4" s="68"/>
      <c r="E4" s="68"/>
      <c r="F4" s="68"/>
      <c r="G4" s="7"/>
      <c r="H4" s="68"/>
      <c r="I4" s="68"/>
      <c r="J4" s="7"/>
      <c r="K4" s="68"/>
      <c r="L4" s="68"/>
      <c r="M4" s="7"/>
      <c r="N4" s="7"/>
      <c r="O4" s="113" t="s">
        <v>3</v>
      </c>
    </row>
    <row r="5" ht="18.75" customHeight="1" spans="1:15">
      <c r="A5" s="10" t="s">
        <v>76</v>
      </c>
      <c r="B5" s="10" t="s">
        <v>77</v>
      </c>
      <c r="C5" s="16" t="s">
        <v>58</v>
      </c>
      <c r="D5" s="73" t="s">
        <v>61</v>
      </c>
      <c r="E5" s="73"/>
      <c r="F5" s="73"/>
      <c r="G5" s="182" t="s">
        <v>62</v>
      </c>
      <c r="H5" s="10" t="s">
        <v>63</v>
      </c>
      <c r="I5" s="10" t="s">
        <v>78</v>
      </c>
      <c r="J5" s="11" t="s">
        <v>79</v>
      </c>
      <c r="K5" s="83" t="s">
        <v>80</v>
      </c>
      <c r="L5" s="83" t="s">
        <v>81</v>
      </c>
      <c r="M5" s="83" t="s">
        <v>82</v>
      </c>
      <c r="N5" s="83" t="s">
        <v>83</v>
      </c>
      <c r="O5" s="86" t="s">
        <v>84</v>
      </c>
    </row>
    <row r="6" ht="30" customHeight="1" spans="1:15">
      <c r="A6" s="19"/>
      <c r="B6" s="19"/>
      <c r="C6" s="19"/>
      <c r="D6" s="73" t="s">
        <v>60</v>
      </c>
      <c r="E6" s="73" t="s">
        <v>85</v>
      </c>
      <c r="F6" s="73" t="s">
        <v>86</v>
      </c>
      <c r="G6" s="19"/>
      <c r="H6" s="19"/>
      <c r="I6" s="19"/>
      <c r="J6" s="73" t="s">
        <v>60</v>
      </c>
      <c r="K6" s="94" t="s">
        <v>80</v>
      </c>
      <c r="L6" s="94" t="s">
        <v>81</v>
      </c>
      <c r="M6" s="94" t="s">
        <v>82</v>
      </c>
      <c r="N6" s="94" t="s">
        <v>83</v>
      </c>
      <c r="O6" s="94" t="s">
        <v>84</v>
      </c>
    </row>
    <row r="7" ht="16.5" customHeight="1" spans="1:15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73">
        <v>15</v>
      </c>
    </row>
    <row r="8" s="1" customFormat="1" ht="22.5" customHeight="1" spans="1:15">
      <c r="A8" s="170" t="s">
        <v>87</v>
      </c>
      <c r="B8" s="170" t="s">
        <v>88</v>
      </c>
      <c r="C8" s="137">
        <v>8794964.12</v>
      </c>
      <c r="D8" s="137">
        <v>8794964.12</v>
      </c>
      <c r="E8" s="137">
        <v>7301156.12</v>
      </c>
      <c r="F8" s="137">
        <v>1493808</v>
      </c>
      <c r="G8" s="137"/>
      <c r="H8" s="137"/>
      <c r="I8" s="137"/>
      <c r="J8" s="137"/>
      <c r="K8" s="137"/>
      <c r="L8" s="137"/>
      <c r="M8" s="137"/>
      <c r="N8" s="137"/>
      <c r="O8" s="137"/>
    </row>
    <row r="9" s="1" customFormat="1" ht="22.5" customHeight="1" spans="1:15">
      <c r="A9" s="170" t="s">
        <v>89</v>
      </c>
      <c r="B9" s="170" t="str">
        <f>"  "&amp;"政府办公厅（室）及相关机构事务"</f>
        <v>  政府办公厅（室）及相关机构事务</v>
      </c>
      <c r="C9" s="137">
        <v>22000</v>
      </c>
      <c r="D9" s="137">
        <v>22000</v>
      </c>
      <c r="E9" s="137">
        <v>22000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="1" customFormat="1" ht="22.5" customHeight="1" spans="1:15">
      <c r="A10" s="170" t="s">
        <v>90</v>
      </c>
      <c r="B10" s="170" t="str">
        <f>"    "&amp;"行政运行"</f>
        <v>    行政运行</v>
      </c>
      <c r="C10" s="137">
        <v>22000</v>
      </c>
      <c r="D10" s="137">
        <v>22000</v>
      </c>
      <c r="E10" s="137">
        <v>22000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="1" customFormat="1" ht="22.5" customHeight="1" spans="1:15">
      <c r="A11" s="170" t="s">
        <v>91</v>
      </c>
      <c r="B11" s="170" t="str">
        <f>"  "&amp;"党委办公厅（室）及相关机构事务"</f>
        <v>  党委办公厅（室）及相关机构事务</v>
      </c>
      <c r="C11" s="137">
        <v>8772964.12</v>
      </c>
      <c r="D11" s="137">
        <v>8772964.12</v>
      </c>
      <c r="E11" s="137">
        <v>7279156.12</v>
      </c>
      <c r="F11" s="137">
        <v>1493808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s="1" customFormat="1" ht="22.5" customHeight="1" spans="1:15">
      <c r="A12" s="170" t="s">
        <v>92</v>
      </c>
      <c r="B12" s="170" t="str">
        <f>"    "&amp;"行政运行"</f>
        <v>    行政运行</v>
      </c>
      <c r="C12" s="137">
        <v>8680756.12</v>
      </c>
      <c r="D12" s="137">
        <v>8680756.12</v>
      </c>
      <c r="E12" s="137">
        <v>7279156.12</v>
      </c>
      <c r="F12" s="137">
        <v>1401600</v>
      </c>
      <c r="G12" s="137"/>
      <c r="H12" s="137"/>
      <c r="I12" s="137"/>
      <c r="J12" s="137"/>
      <c r="K12" s="137"/>
      <c r="L12" s="137"/>
      <c r="M12" s="137"/>
      <c r="N12" s="137"/>
      <c r="O12" s="137"/>
    </row>
    <row r="13" s="1" customFormat="1" ht="22.5" customHeight="1" spans="1:15">
      <c r="A13" s="170" t="s">
        <v>93</v>
      </c>
      <c r="B13" s="170" t="str">
        <f>"    "&amp;"专项业务"</f>
        <v>    专项业务</v>
      </c>
      <c r="C13" s="137">
        <v>92208</v>
      </c>
      <c r="D13" s="137">
        <v>92208</v>
      </c>
      <c r="E13" s="137"/>
      <c r="F13" s="137">
        <v>92208</v>
      </c>
      <c r="G13" s="137"/>
      <c r="H13" s="137"/>
      <c r="I13" s="137"/>
      <c r="J13" s="137"/>
      <c r="K13" s="137"/>
      <c r="L13" s="137"/>
      <c r="M13" s="137"/>
      <c r="N13" s="137"/>
      <c r="O13" s="137"/>
    </row>
    <row r="14" s="1" customFormat="1" ht="22.5" customHeight="1" spans="1:15">
      <c r="A14" s="170" t="s">
        <v>94</v>
      </c>
      <c r="B14" s="170" t="s">
        <v>95</v>
      </c>
      <c r="C14" s="137">
        <v>1034946.82</v>
      </c>
      <c r="D14" s="137">
        <v>1034946.82</v>
      </c>
      <c r="E14" s="137">
        <v>1034946.82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s="1" customFormat="1" ht="22.5" customHeight="1" spans="1:15">
      <c r="A15" s="170" t="s">
        <v>96</v>
      </c>
      <c r="B15" s="170" t="str">
        <f>"  "&amp;"行政事业单位养老支出"</f>
        <v>  行政事业单位养老支出</v>
      </c>
      <c r="C15" s="137">
        <v>1026630.82</v>
      </c>
      <c r="D15" s="137">
        <v>1026630.82</v>
      </c>
      <c r="E15" s="137">
        <v>1026630.82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s="1" customFormat="1" ht="22.5" customHeight="1" spans="1:15">
      <c r="A16" s="170" t="s">
        <v>97</v>
      </c>
      <c r="B16" s="170" t="str">
        <f>"    "&amp;"机关事业单位基本养老保险缴费支出"</f>
        <v>    机关事业单位基本养老保险缴费支出</v>
      </c>
      <c r="C16" s="137">
        <v>959619.46</v>
      </c>
      <c r="D16" s="137">
        <v>959619.46</v>
      </c>
      <c r="E16" s="137">
        <v>959619.46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s="1" customFormat="1" ht="22.5" customHeight="1" spans="1:15">
      <c r="A17" s="170" t="s">
        <v>98</v>
      </c>
      <c r="B17" s="170" t="str">
        <f>"    "&amp;"机关事业单位职业年金缴费支出"</f>
        <v>    机关事业单位职业年金缴费支出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s="1" customFormat="1" ht="22.5" customHeight="1" spans="1:15">
      <c r="A18" s="170" t="s">
        <v>99</v>
      </c>
      <c r="B18" s="170" t="str">
        <f>"    "&amp;"其他行政事业单位养老支出"</f>
        <v>    其他行政事业单位养老支出</v>
      </c>
      <c r="C18" s="137">
        <v>67011.36</v>
      </c>
      <c r="D18" s="137">
        <v>67011.36</v>
      </c>
      <c r="E18" s="137">
        <v>67011.36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s="1" customFormat="1" ht="22.5" customHeight="1" spans="1:15">
      <c r="A19" s="170" t="s">
        <v>100</v>
      </c>
      <c r="B19" s="170" t="str">
        <f>"  "&amp;"抚恤"</f>
        <v>  抚恤</v>
      </c>
      <c r="C19" s="137">
        <v>8316</v>
      </c>
      <c r="D19" s="137">
        <v>8316</v>
      </c>
      <c r="E19" s="137">
        <v>8316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s="1" customFormat="1" ht="22.5" customHeight="1" spans="1:15">
      <c r="A20" s="170" t="s">
        <v>101</v>
      </c>
      <c r="B20" s="170" t="str">
        <f>"    "&amp;"死亡抚恤"</f>
        <v>    死亡抚恤</v>
      </c>
      <c r="C20" s="137">
        <v>8316</v>
      </c>
      <c r="D20" s="137">
        <v>8316</v>
      </c>
      <c r="E20" s="137">
        <v>8316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s="1" customFormat="1" ht="22.5" customHeight="1" spans="1:15">
      <c r="A21" s="170" t="s">
        <v>102</v>
      </c>
      <c r="B21" s="170" t="s">
        <v>103</v>
      </c>
      <c r="C21" s="137">
        <v>801610.69</v>
      </c>
      <c r="D21" s="137">
        <v>801610.69</v>
      </c>
      <c r="E21" s="137">
        <v>801610.69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s="1" customFormat="1" ht="22.5" customHeight="1" spans="1:15">
      <c r="A22" s="170" t="s">
        <v>104</v>
      </c>
      <c r="B22" s="170" t="str">
        <f>"  "&amp;"行政事业单位医疗"</f>
        <v>  行政事业单位医疗</v>
      </c>
      <c r="C22" s="137">
        <v>801610.69</v>
      </c>
      <c r="D22" s="137">
        <v>801610.69</v>
      </c>
      <c r="E22" s="137">
        <v>801610.69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s="1" customFormat="1" ht="22.5" customHeight="1" spans="1:15">
      <c r="A23" s="170" t="s">
        <v>105</v>
      </c>
      <c r="B23" s="170" t="str">
        <f>"    "&amp;"行政单位医疗"</f>
        <v>    行政单位医疗</v>
      </c>
      <c r="C23" s="137">
        <v>421329.42</v>
      </c>
      <c r="D23" s="137">
        <v>421329.42</v>
      </c>
      <c r="E23" s="137">
        <v>421329.42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s="1" customFormat="1" ht="22.5" customHeight="1" spans="1:15">
      <c r="A24" s="170" t="s">
        <v>106</v>
      </c>
      <c r="B24" s="170" t="str">
        <f>"    "&amp;"事业单位医疗"</f>
        <v>    事业单位医疗</v>
      </c>
      <c r="C24" s="137">
        <v>20822.4</v>
      </c>
      <c r="D24" s="137">
        <v>20822.4</v>
      </c>
      <c r="E24" s="137">
        <v>20822.4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s="1" customFormat="1" ht="22.5" customHeight="1" spans="1:15">
      <c r="A25" s="170" t="s">
        <v>107</v>
      </c>
      <c r="B25" s="170" t="str">
        <f>"    "&amp;"公务员医疗补助"</f>
        <v>    公务员医疗补助</v>
      </c>
      <c r="C25" s="137">
        <v>337527.63</v>
      </c>
      <c r="D25" s="137">
        <v>337527.63</v>
      </c>
      <c r="E25" s="137">
        <v>337527.63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s="1" customFormat="1" ht="22.5" customHeight="1" spans="1:15">
      <c r="A26" s="170" t="s">
        <v>108</v>
      </c>
      <c r="B26" s="170" t="str">
        <f>"    "&amp;"其他行政事业单位医疗支出"</f>
        <v>    其他行政事业单位医疗支出</v>
      </c>
      <c r="C26" s="137">
        <v>21931.24</v>
      </c>
      <c r="D26" s="137">
        <v>21931.24</v>
      </c>
      <c r="E26" s="137">
        <v>21931.24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s="1" customFormat="1" ht="22.5" customHeight="1" spans="1:15">
      <c r="A27" s="170" t="s">
        <v>109</v>
      </c>
      <c r="B27" s="170" t="s">
        <v>110</v>
      </c>
      <c r="C27" s="137">
        <v>762938.59</v>
      </c>
      <c r="D27" s="137">
        <v>762938.59</v>
      </c>
      <c r="E27" s="137">
        <v>762938.59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s="1" customFormat="1" ht="22.5" customHeight="1" spans="1:15">
      <c r="A28" s="170" t="s">
        <v>111</v>
      </c>
      <c r="B28" s="170" t="str">
        <f>"  "&amp;"住房改革支出"</f>
        <v>  住房改革支出</v>
      </c>
      <c r="C28" s="137">
        <v>762938.59</v>
      </c>
      <c r="D28" s="137">
        <v>762938.59</v>
      </c>
      <c r="E28" s="137">
        <v>762938.59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7"/>
    </row>
    <row r="29" s="1" customFormat="1" ht="22.5" customHeight="1" spans="1:15">
      <c r="A29" s="170" t="s">
        <v>112</v>
      </c>
      <c r="B29" s="170" t="str">
        <f>"    "&amp;"住房公积金"</f>
        <v>    住房公积金</v>
      </c>
      <c r="C29" s="137">
        <v>762938.59</v>
      </c>
      <c r="D29" s="137">
        <v>762938.59</v>
      </c>
      <c r="E29" s="137">
        <v>762938.59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7"/>
    </row>
    <row r="30" s="1" customFormat="1" ht="22.5" customHeight="1" spans="1:15">
      <c r="A30" s="133" t="s">
        <v>113</v>
      </c>
      <c r="B30" s="183" t="s">
        <v>113</v>
      </c>
      <c r="C30" s="110">
        <v>11394460.22</v>
      </c>
      <c r="D30" s="137">
        <v>11394460.22</v>
      </c>
      <c r="E30" s="110">
        <v>9900652.22</v>
      </c>
      <c r="F30" s="110">
        <v>1493808</v>
      </c>
      <c r="G30" s="110"/>
      <c r="H30" s="137"/>
      <c r="I30" s="110"/>
      <c r="J30" s="137"/>
      <c r="K30" s="110"/>
      <c r="L30" s="110"/>
      <c r="M30" s="110"/>
      <c r="N30" s="110"/>
      <c r="O30" s="110"/>
    </row>
  </sheetData>
  <mergeCells count="11">
    <mergeCell ref="A3:O3"/>
    <mergeCell ref="A4:L4"/>
    <mergeCell ref="D5:F5"/>
    <mergeCell ref="J5:O5"/>
    <mergeCell ref="A30:B30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D10" sqref="D10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1:4">
      <c r="D2" s="102" t="s">
        <v>114</v>
      </c>
    </row>
    <row r="3" ht="31.5" customHeight="1" spans="1:4">
      <c r="A3" s="56" t="s">
        <v>115</v>
      </c>
      <c r="B3" s="167"/>
      <c r="C3" s="167"/>
      <c r="D3" s="167"/>
    </row>
    <row r="4" ht="17.25" customHeight="1" spans="1:4">
      <c r="A4" s="29" t="s">
        <v>2</v>
      </c>
      <c r="B4" s="168"/>
      <c r="C4" s="168"/>
      <c r="D4" s="103" t="s">
        <v>3</v>
      </c>
    </row>
    <row r="5" ht="24.65" customHeight="1" spans="1:4">
      <c r="A5" s="11" t="s">
        <v>4</v>
      </c>
      <c r="B5" s="13"/>
      <c r="C5" s="11" t="s">
        <v>5</v>
      </c>
      <c r="D5" s="13"/>
    </row>
    <row r="6" ht="15.65" customHeight="1" spans="1:4">
      <c r="A6" s="16" t="s">
        <v>6</v>
      </c>
      <c r="B6" s="169" t="s">
        <v>7</v>
      </c>
      <c r="C6" s="16" t="s">
        <v>116</v>
      </c>
      <c r="D6" s="169" t="s">
        <v>7</v>
      </c>
    </row>
    <row r="7" ht="14.15" customHeight="1" spans="1:4">
      <c r="A7" s="19"/>
      <c r="B7" s="18"/>
      <c r="C7" s="19"/>
      <c r="D7" s="18"/>
    </row>
    <row r="8" s="1" customFormat="1" ht="22.5" customHeight="1" spans="1:4">
      <c r="A8" s="170" t="s">
        <v>117</v>
      </c>
      <c r="B8" s="171">
        <v>11394460.22</v>
      </c>
      <c r="C8" s="172" t="s">
        <v>118</v>
      </c>
      <c r="D8" s="110">
        <v>11394460.22</v>
      </c>
    </row>
    <row r="9" s="1" customFormat="1" ht="22.5" customHeight="1" spans="1:4">
      <c r="A9" s="173" t="s">
        <v>119</v>
      </c>
      <c r="B9" s="171">
        <v>11394460.22</v>
      </c>
      <c r="C9" s="172" t="s">
        <v>120</v>
      </c>
      <c r="D9" s="110">
        <v>8794964.12</v>
      </c>
    </row>
    <row r="10" s="1" customFormat="1" ht="22.5" customHeight="1" spans="1:4">
      <c r="A10" s="173" t="s">
        <v>121</v>
      </c>
      <c r="B10" s="174"/>
      <c r="C10" s="172" t="s">
        <v>122</v>
      </c>
      <c r="D10" s="110"/>
    </row>
    <row r="11" s="1" customFormat="1" ht="22.5" customHeight="1" spans="1:4">
      <c r="A11" s="173" t="s">
        <v>123</v>
      </c>
      <c r="B11" s="174"/>
      <c r="C11" s="172" t="s">
        <v>124</v>
      </c>
      <c r="D11" s="110"/>
    </row>
    <row r="12" s="1" customFormat="1" ht="22.5" customHeight="1" spans="1:4">
      <c r="A12" s="173" t="s">
        <v>125</v>
      </c>
      <c r="B12" s="170"/>
      <c r="C12" s="172" t="s">
        <v>126</v>
      </c>
      <c r="D12" s="110"/>
    </row>
    <row r="13" s="1" customFormat="1" ht="22.5" customHeight="1" spans="1:4">
      <c r="A13" s="173" t="s">
        <v>119</v>
      </c>
      <c r="B13" s="170"/>
      <c r="C13" s="172" t="s">
        <v>127</v>
      </c>
      <c r="D13" s="110"/>
    </row>
    <row r="14" s="1" customFormat="1" ht="22.5" customHeight="1" spans="1:4">
      <c r="A14" s="173" t="s">
        <v>121</v>
      </c>
      <c r="B14" s="173"/>
      <c r="C14" s="172" t="s">
        <v>128</v>
      </c>
      <c r="D14" s="110"/>
    </row>
    <row r="15" s="1" customFormat="1" ht="22.5" customHeight="1" spans="1:4">
      <c r="A15" s="173" t="s">
        <v>123</v>
      </c>
      <c r="B15" s="173"/>
      <c r="C15" s="172" t="s">
        <v>129</v>
      </c>
      <c r="D15" s="110"/>
    </row>
    <row r="16" s="1" customFormat="1" ht="22.5" customHeight="1" spans="1:4">
      <c r="A16" s="173"/>
      <c r="B16" s="173"/>
      <c r="C16" s="172" t="s">
        <v>130</v>
      </c>
      <c r="D16" s="110">
        <v>1034946.82</v>
      </c>
    </row>
    <row r="17" s="1" customFormat="1" ht="22.5" customHeight="1" spans="1:4">
      <c r="A17" s="173"/>
      <c r="B17" s="170"/>
      <c r="C17" s="172" t="s">
        <v>131</v>
      </c>
      <c r="D17" s="110">
        <v>801610.69</v>
      </c>
    </row>
    <row r="18" s="1" customFormat="1" ht="22.5" customHeight="1" spans="1:4">
      <c r="A18" s="175"/>
      <c r="B18" s="176"/>
      <c r="C18" s="172" t="s">
        <v>132</v>
      </c>
      <c r="D18" s="110"/>
    </row>
    <row r="19" s="1" customFormat="1" ht="22.5" customHeight="1" spans="1:4">
      <c r="A19" s="175"/>
      <c r="B19" s="176"/>
      <c r="C19" s="172" t="s">
        <v>133</v>
      </c>
      <c r="D19" s="110"/>
    </row>
    <row r="20" s="1" customFormat="1" ht="22.5" customHeight="1" spans="1:4">
      <c r="A20" s="121"/>
      <c r="B20" s="121"/>
      <c r="C20" s="172" t="s">
        <v>134</v>
      </c>
      <c r="D20" s="110"/>
    </row>
    <row r="21" s="1" customFormat="1" ht="22.5" customHeight="1" spans="1:4">
      <c r="A21" s="121"/>
      <c r="B21" s="121"/>
      <c r="C21" s="172" t="s">
        <v>135</v>
      </c>
      <c r="D21" s="110"/>
    </row>
    <row r="22" s="1" customFormat="1" ht="22.5" customHeight="1" spans="1:4">
      <c r="A22" s="121"/>
      <c r="B22" s="121"/>
      <c r="C22" s="172" t="s">
        <v>136</v>
      </c>
      <c r="D22" s="110"/>
    </row>
    <row r="23" s="1" customFormat="1" ht="22.5" customHeight="1" spans="1:4">
      <c r="A23" s="121"/>
      <c r="B23" s="121"/>
      <c r="C23" s="172" t="s">
        <v>137</v>
      </c>
      <c r="D23" s="110"/>
    </row>
    <row r="24" s="1" customFormat="1" ht="22.5" customHeight="1" spans="1:4">
      <c r="A24" s="121"/>
      <c r="B24" s="121"/>
      <c r="C24" s="172" t="s">
        <v>138</v>
      </c>
      <c r="D24" s="110"/>
    </row>
    <row r="25" s="1" customFormat="1" ht="22.5" customHeight="1" spans="1:4">
      <c r="A25" s="121"/>
      <c r="B25" s="121"/>
      <c r="C25" s="172" t="s">
        <v>139</v>
      </c>
      <c r="D25" s="110"/>
    </row>
    <row r="26" s="1" customFormat="1" ht="22.5" customHeight="1" spans="1:4">
      <c r="A26" s="121"/>
      <c r="B26" s="121"/>
      <c r="C26" s="172" t="s">
        <v>140</v>
      </c>
      <c r="D26" s="110"/>
    </row>
    <row r="27" s="1" customFormat="1" ht="22.5" customHeight="1" spans="1:4">
      <c r="A27" s="121"/>
      <c r="B27" s="121"/>
      <c r="C27" s="172" t="s">
        <v>141</v>
      </c>
      <c r="D27" s="110">
        <v>762938.59</v>
      </c>
    </row>
    <row r="28" s="1" customFormat="1" ht="22.5" customHeight="1" spans="1:4">
      <c r="A28" s="121"/>
      <c r="B28" s="121"/>
      <c r="C28" s="172" t="s">
        <v>142</v>
      </c>
      <c r="D28" s="110"/>
    </row>
    <row r="29" s="1" customFormat="1" ht="22.5" customHeight="1" spans="1:4">
      <c r="A29" s="121"/>
      <c r="B29" s="121"/>
      <c r="C29" s="172" t="s">
        <v>143</v>
      </c>
      <c r="D29" s="110"/>
    </row>
    <row r="30" s="1" customFormat="1" ht="22.5" customHeight="1" spans="1:4">
      <c r="A30" s="121"/>
      <c r="B30" s="121"/>
      <c r="C30" s="172" t="s">
        <v>144</v>
      </c>
      <c r="D30" s="110"/>
    </row>
    <row r="31" s="1" customFormat="1" ht="22.5" customHeight="1" spans="1:4">
      <c r="A31" s="121"/>
      <c r="B31" s="121"/>
      <c r="C31" s="172" t="s">
        <v>145</v>
      </c>
      <c r="D31" s="110"/>
    </row>
    <row r="32" s="1" customFormat="1" ht="22.5" customHeight="1" spans="1:4">
      <c r="A32" s="177"/>
      <c r="B32" s="176"/>
      <c r="C32" s="172" t="s">
        <v>146</v>
      </c>
      <c r="D32" s="110"/>
    </row>
    <row r="33" s="1" customFormat="1" ht="22.5" customHeight="1" spans="1:4">
      <c r="A33" s="177"/>
      <c r="B33" s="176"/>
      <c r="C33" s="172" t="s">
        <v>147</v>
      </c>
      <c r="D33" s="110"/>
    </row>
    <row r="34" s="1" customFormat="1" ht="22.5" customHeight="1" spans="1:4">
      <c r="A34" s="177"/>
      <c r="B34" s="176"/>
      <c r="C34" s="172" t="s">
        <v>148</v>
      </c>
      <c r="D34" s="110"/>
    </row>
    <row r="35" s="1" customFormat="1" ht="22.5" customHeight="1" spans="1:4">
      <c r="A35" s="177"/>
      <c r="B35" s="176"/>
      <c r="C35" s="175" t="s">
        <v>149</v>
      </c>
      <c r="D35" s="176"/>
    </row>
    <row r="36" s="1" customFormat="1" ht="22.5" customHeight="1" spans="1:4">
      <c r="A36" s="178" t="s">
        <v>150</v>
      </c>
      <c r="B36" s="179">
        <v>11394460.22</v>
      </c>
      <c r="C36" s="177" t="s">
        <v>53</v>
      </c>
      <c r="D36" s="179">
        <v>11394460.22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pane ySplit="1" topLeftCell="A5" activePane="bottomLeft" state="frozen"/>
      <selection/>
      <selection pane="bottomLeft" activeCell="F29" sqref="F29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1:7">
      <c r="D2" s="125"/>
      <c r="F2" s="65"/>
      <c r="G2" s="65" t="s">
        <v>151</v>
      </c>
    </row>
    <row r="3" ht="39" customHeight="1" spans="1:7">
      <c r="A3" s="5" t="s">
        <v>152</v>
      </c>
      <c r="B3" s="5"/>
      <c r="C3" s="5"/>
      <c r="D3" s="5"/>
      <c r="E3" s="5"/>
      <c r="F3" s="5"/>
      <c r="G3" s="5"/>
    </row>
    <row r="4" ht="18" customHeight="1" spans="1:7">
      <c r="A4" s="29" t="s">
        <v>2</v>
      </c>
      <c r="F4" s="113"/>
      <c r="G4" s="113" t="s">
        <v>3</v>
      </c>
    </row>
    <row r="5" ht="20.25" customHeight="1" spans="1:7">
      <c r="A5" s="155" t="s">
        <v>153</v>
      </c>
      <c r="B5" s="156"/>
      <c r="C5" s="157" t="s">
        <v>58</v>
      </c>
      <c r="D5" s="12" t="s">
        <v>85</v>
      </c>
      <c r="E5" s="12"/>
      <c r="F5" s="13"/>
      <c r="G5" s="157" t="s">
        <v>86</v>
      </c>
    </row>
    <row r="6" ht="20.25" customHeight="1" spans="1:7">
      <c r="A6" s="158" t="s">
        <v>76</v>
      </c>
      <c r="B6" s="159" t="s">
        <v>77</v>
      </c>
      <c r="C6" s="104"/>
      <c r="D6" s="104" t="s">
        <v>60</v>
      </c>
      <c r="E6" s="104" t="s">
        <v>154</v>
      </c>
      <c r="F6" s="104" t="s">
        <v>155</v>
      </c>
      <c r="G6" s="104"/>
    </row>
    <row r="7" ht="13.5" customHeight="1" spans="1:7">
      <c r="A7" s="160" t="s">
        <v>156</v>
      </c>
      <c r="B7" s="160" t="s">
        <v>157</v>
      </c>
      <c r="C7" s="160" t="s">
        <v>158</v>
      </c>
      <c r="D7" s="73"/>
      <c r="E7" s="160" t="s">
        <v>159</v>
      </c>
      <c r="F7" s="160" t="s">
        <v>160</v>
      </c>
      <c r="G7" s="160" t="s">
        <v>161</v>
      </c>
    </row>
    <row r="8" s="1" customFormat="1" ht="22.5" customHeight="1" spans="1:7">
      <c r="A8" s="118" t="s">
        <v>87</v>
      </c>
      <c r="B8" s="118" t="s">
        <v>88</v>
      </c>
      <c r="C8" s="161">
        <v>8794964.12</v>
      </c>
      <c r="D8" s="161">
        <v>7301156.12</v>
      </c>
      <c r="E8" s="161">
        <v>6523973.37</v>
      </c>
      <c r="F8" s="161">
        <v>777182.75</v>
      </c>
      <c r="G8" s="161">
        <v>1493808</v>
      </c>
    </row>
    <row r="9" s="1" customFormat="1" ht="22.5" customHeight="1" spans="1:7">
      <c r="A9" s="162" t="s">
        <v>89</v>
      </c>
      <c r="B9" s="162" t="s">
        <v>162</v>
      </c>
      <c r="C9" s="161">
        <v>22000</v>
      </c>
      <c r="D9" s="161">
        <v>22000</v>
      </c>
      <c r="E9" s="161">
        <v>22000</v>
      </c>
      <c r="F9" s="161"/>
      <c r="G9" s="161"/>
    </row>
    <row r="10" s="1" customFormat="1" ht="22.5" customHeight="1" spans="1:7">
      <c r="A10" s="163" t="s">
        <v>90</v>
      </c>
      <c r="B10" s="163" t="s">
        <v>163</v>
      </c>
      <c r="C10" s="161">
        <v>22000</v>
      </c>
      <c r="D10" s="161">
        <v>22000</v>
      </c>
      <c r="E10" s="161">
        <v>22000</v>
      </c>
      <c r="F10" s="161"/>
      <c r="G10" s="161"/>
    </row>
    <row r="11" s="1" customFormat="1" ht="22.5" customHeight="1" spans="1:7">
      <c r="A11" s="162" t="s">
        <v>91</v>
      </c>
      <c r="B11" s="162" t="s">
        <v>164</v>
      </c>
      <c r="C11" s="161">
        <v>8772964.12</v>
      </c>
      <c r="D11" s="161">
        <v>7279156.12</v>
      </c>
      <c r="E11" s="161">
        <v>6501973.37</v>
      </c>
      <c r="F11" s="161">
        <v>777182.75</v>
      </c>
      <c r="G11" s="161">
        <v>1493808</v>
      </c>
    </row>
    <row r="12" s="1" customFormat="1" ht="22.5" customHeight="1" spans="1:7">
      <c r="A12" s="163" t="s">
        <v>92</v>
      </c>
      <c r="B12" s="163" t="s">
        <v>163</v>
      </c>
      <c r="C12" s="161">
        <v>8680756.12</v>
      </c>
      <c r="D12" s="161">
        <v>7279156.12</v>
      </c>
      <c r="E12" s="161">
        <v>6501973.37</v>
      </c>
      <c r="F12" s="161">
        <v>777182.75</v>
      </c>
      <c r="G12" s="161">
        <v>1401600</v>
      </c>
    </row>
    <row r="13" s="1" customFormat="1" ht="22.5" customHeight="1" spans="1:7">
      <c r="A13" s="163" t="s">
        <v>93</v>
      </c>
      <c r="B13" s="163" t="s">
        <v>165</v>
      </c>
      <c r="C13" s="161">
        <v>92208</v>
      </c>
      <c r="D13" s="161"/>
      <c r="E13" s="161"/>
      <c r="F13" s="161"/>
      <c r="G13" s="161">
        <v>92208</v>
      </c>
    </row>
    <row r="14" s="1" customFormat="1" ht="22.5" customHeight="1" spans="1:7">
      <c r="A14" s="118" t="s">
        <v>94</v>
      </c>
      <c r="B14" s="118" t="s">
        <v>95</v>
      </c>
      <c r="C14" s="161">
        <v>1034946.82</v>
      </c>
      <c r="D14" s="161">
        <v>1034946.82</v>
      </c>
      <c r="E14" s="161">
        <v>1028046.82</v>
      </c>
      <c r="F14" s="161">
        <v>6900</v>
      </c>
      <c r="G14" s="161"/>
    </row>
    <row r="15" s="1" customFormat="1" ht="22.5" customHeight="1" spans="1:7">
      <c r="A15" s="162" t="s">
        <v>96</v>
      </c>
      <c r="B15" s="162" t="s">
        <v>166</v>
      </c>
      <c r="C15" s="161">
        <v>1026630.82</v>
      </c>
      <c r="D15" s="161">
        <v>1026630.82</v>
      </c>
      <c r="E15" s="161">
        <v>1019730.82</v>
      </c>
      <c r="F15" s="161">
        <v>6900</v>
      </c>
      <c r="G15" s="161"/>
    </row>
    <row r="16" s="1" customFormat="1" ht="22.5" customHeight="1" spans="1:7">
      <c r="A16" s="163" t="s">
        <v>97</v>
      </c>
      <c r="B16" s="163" t="s">
        <v>167</v>
      </c>
      <c r="C16" s="161">
        <v>959619.46</v>
      </c>
      <c r="D16" s="161">
        <v>959619.46</v>
      </c>
      <c r="E16" s="161">
        <v>959619.46</v>
      </c>
      <c r="F16" s="161"/>
      <c r="G16" s="161"/>
    </row>
    <row r="17" s="1" customFormat="1" ht="22.5" customHeight="1" spans="1:7">
      <c r="A17" s="163" t="s">
        <v>99</v>
      </c>
      <c r="B17" s="163" t="s">
        <v>168</v>
      </c>
      <c r="C17" s="161">
        <v>67011.36</v>
      </c>
      <c r="D17" s="161">
        <v>67011.36</v>
      </c>
      <c r="E17" s="161">
        <v>60111.36</v>
      </c>
      <c r="F17" s="161">
        <v>6900</v>
      </c>
      <c r="G17" s="161"/>
    </row>
    <row r="18" s="1" customFormat="1" ht="22.5" customHeight="1" spans="1:7">
      <c r="A18" s="162" t="s">
        <v>100</v>
      </c>
      <c r="B18" s="162" t="s">
        <v>169</v>
      </c>
      <c r="C18" s="161">
        <v>8316</v>
      </c>
      <c r="D18" s="161">
        <v>8316</v>
      </c>
      <c r="E18" s="161">
        <v>8316</v>
      </c>
      <c r="F18" s="161"/>
      <c r="G18" s="161"/>
    </row>
    <row r="19" s="1" customFormat="1" ht="22.5" customHeight="1" spans="1:7">
      <c r="A19" s="163" t="s">
        <v>101</v>
      </c>
      <c r="B19" s="163" t="s">
        <v>170</v>
      </c>
      <c r="C19" s="161">
        <v>8316</v>
      </c>
      <c r="D19" s="161">
        <v>8316</v>
      </c>
      <c r="E19" s="161">
        <v>8316</v>
      </c>
      <c r="F19" s="161"/>
      <c r="G19" s="161"/>
    </row>
    <row r="20" s="1" customFormat="1" ht="22.5" customHeight="1" spans="1:7">
      <c r="A20" s="118" t="s">
        <v>102</v>
      </c>
      <c r="B20" s="118" t="s">
        <v>103</v>
      </c>
      <c r="C20" s="161">
        <v>801610.69</v>
      </c>
      <c r="D20" s="161">
        <v>801610.69</v>
      </c>
      <c r="E20" s="161">
        <v>801610.69</v>
      </c>
      <c r="F20" s="161"/>
      <c r="G20" s="161"/>
    </row>
    <row r="21" s="1" customFormat="1" ht="22.5" customHeight="1" spans="1:7">
      <c r="A21" s="162" t="s">
        <v>104</v>
      </c>
      <c r="B21" s="162" t="s">
        <v>171</v>
      </c>
      <c r="C21" s="161">
        <v>801610.69</v>
      </c>
      <c r="D21" s="161">
        <v>801610.69</v>
      </c>
      <c r="E21" s="161">
        <v>801610.69</v>
      </c>
      <c r="F21" s="161"/>
      <c r="G21" s="161"/>
    </row>
    <row r="22" s="1" customFormat="1" ht="22.5" customHeight="1" spans="1:7">
      <c r="A22" s="163" t="s">
        <v>105</v>
      </c>
      <c r="B22" s="163" t="s">
        <v>172</v>
      </c>
      <c r="C22" s="161">
        <v>421329.42</v>
      </c>
      <c r="D22" s="161">
        <v>421329.42</v>
      </c>
      <c r="E22" s="161">
        <v>421329.42</v>
      </c>
      <c r="F22" s="161"/>
      <c r="G22" s="161"/>
    </row>
    <row r="23" s="1" customFormat="1" ht="22.5" customHeight="1" spans="1:7">
      <c r="A23" s="163" t="s">
        <v>106</v>
      </c>
      <c r="B23" s="163" t="s">
        <v>173</v>
      </c>
      <c r="C23" s="161">
        <v>20822.4</v>
      </c>
      <c r="D23" s="161">
        <v>20822.4</v>
      </c>
      <c r="E23" s="161">
        <v>20822.4</v>
      </c>
      <c r="F23" s="161"/>
      <c r="G23" s="161"/>
    </row>
    <row r="24" s="1" customFormat="1" ht="22.5" customHeight="1" spans="1:7">
      <c r="A24" s="163" t="s">
        <v>107</v>
      </c>
      <c r="B24" s="163" t="s">
        <v>174</v>
      </c>
      <c r="C24" s="161">
        <v>337527.63</v>
      </c>
      <c r="D24" s="161">
        <v>337527.63</v>
      </c>
      <c r="E24" s="161">
        <v>337527.63</v>
      </c>
      <c r="F24" s="161"/>
      <c r="G24" s="161"/>
    </row>
    <row r="25" s="1" customFormat="1" ht="22.5" customHeight="1" spans="1:7">
      <c r="A25" s="163" t="s">
        <v>108</v>
      </c>
      <c r="B25" s="163" t="s">
        <v>175</v>
      </c>
      <c r="C25" s="161">
        <v>21931.24</v>
      </c>
      <c r="D25" s="161">
        <v>21931.24</v>
      </c>
      <c r="E25" s="161">
        <v>21931.24</v>
      </c>
      <c r="F25" s="161"/>
      <c r="G25" s="161"/>
    </row>
    <row r="26" s="1" customFormat="1" ht="22.5" customHeight="1" spans="1:7">
      <c r="A26" s="118" t="s">
        <v>109</v>
      </c>
      <c r="B26" s="118" t="s">
        <v>110</v>
      </c>
      <c r="C26" s="161">
        <v>762938.59</v>
      </c>
      <c r="D26" s="161">
        <v>762938.59</v>
      </c>
      <c r="E26" s="161">
        <v>762938.59</v>
      </c>
      <c r="F26" s="161"/>
      <c r="G26" s="161"/>
    </row>
    <row r="27" s="1" customFormat="1" ht="22.5" customHeight="1" spans="1:7">
      <c r="A27" s="162" t="s">
        <v>111</v>
      </c>
      <c r="B27" s="162" t="s">
        <v>176</v>
      </c>
      <c r="C27" s="161">
        <v>762938.59</v>
      </c>
      <c r="D27" s="161">
        <v>762938.59</v>
      </c>
      <c r="E27" s="161">
        <v>762938.59</v>
      </c>
      <c r="F27" s="161"/>
      <c r="G27" s="161"/>
    </row>
    <row r="28" s="1" customFormat="1" ht="22.5" customHeight="1" spans="1:7">
      <c r="A28" s="163" t="s">
        <v>112</v>
      </c>
      <c r="B28" s="163" t="s">
        <v>177</v>
      </c>
      <c r="C28" s="161">
        <v>762938.59</v>
      </c>
      <c r="D28" s="161">
        <v>762938.59</v>
      </c>
      <c r="E28" s="161">
        <v>762938.59</v>
      </c>
      <c r="F28" s="161"/>
      <c r="G28" s="161"/>
    </row>
    <row r="29" s="1" customFormat="1" ht="22.5" customHeight="1" spans="1:7">
      <c r="A29" s="164" t="s">
        <v>113</v>
      </c>
      <c r="B29" s="165" t="s">
        <v>113</v>
      </c>
      <c r="C29" s="166">
        <v>11394460.22</v>
      </c>
      <c r="D29" s="161">
        <v>9900652.22</v>
      </c>
      <c r="E29" s="166">
        <v>9116569.47</v>
      </c>
      <c r="F29" s="166">
        <v>784082.75</v>
      </c>
      <c r="G29" s="166">
        <v>1493808</v>
      </c>
    </row>
  </sheetData>
  <mergeCells count="7">
    <mergeCell ref="A3:G3"/>
    <mergeCell ref="A4:E4"/>
    <mergeCell ref="A5:B5"/>
    <mergeCell ref="D5:F5"/>
    <mergeCell ref="A29:B29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49"/>
      <c r="B2" s="149"/>
      <c r="C2" s="70"/>
      <c r="F2" s="69" t="s">
        <v>178</v>
      </c>
    </row>
    <row r="3" ht="25.5" customHeight="1" spans="1:6">
      <c r="A3" s="150" t="s">
        <v>179</v>
      </c>
      <c r="B3" s="150"/>
      <c r="C3" s="150"/>
      <c r="D3" s="150"/>
      <c r="E3" s="150"/>
      <c r="F3" s="150"/>
    </row>
    <row r="4" ht="15.75" customHeight="1" spans="1:6">
      <c r="A4" s="6" t="s">
        <v>2</v>
      </c>
      <c r="B4" s="7"/>
      <c r="C4" s="7"/>
      <c r="D4" s="7"/>
      <c r="F4" s="69" t="s">
        <v>180</v>
      </c>
    </row>
    <row r="5" ht="19.5" customHeight="1" spans="1:6">
      <c r="A5" s="10" t="s">
        <v>181</v>
      </c>
      <c r="B5" s="16" t="s">
        <v>182</v>
      </c>
      <c r="C5" s="11" t="s">
        <v>183</v>
      </c>
      <c r="D5" s="12"/>
      <c r="E5" s="13"/>
      <c r="F5" s="16" t="s">
        <v>184</v>
      </c>
    </row>
    <row r="6" ht="19.5" customHeight="1" spans="1:6">
      <c r="A6" s="18"/>
      <c r="B6" s="19"/>
      <c r="C6" s="73" t="s">
        <v>60</v>
      </c>
      <c r="D6" s="73" t="s">
        <v>185</v>
      </c>
      <c r="E6" s="73" t="s">
        <v>186</v>
      </c>
      <c r="F6" s="19"/>
    </row>
    <row r="7" ht="18.75" customHeight="1" spans="1:6">
      <c r="A7" s="151">
        <v>1</v>
      </c>
      <c r="B7" s="151">
        <v>2</v>
      </c>
      <c r="C7" s="152">
        <v>3</v>
      </c>
      <c r="D7" s="151">
        <v>4</v>
      </c>
      <c r="E7" s="151">
        <v>5</v>
      </c>
      <c r="F7" s="151">
        <v>6</v>
      </c>
    </row>
    <row r="8" s="1" customFormat="1" ht="22.5" customHeight="1" spans="1:6">
      <c r="A8" s="153">
        <v>205000</v>
      </c>
      <c r="B8" s="153"/>
      <c r="C8" s="154">
        <v>190000</v>
      </c>
      <c r="D8" s="153"/>
      <c r="E8" s="153">
        <v>190000</v>
      </c>
      <c r="F8" s="153">
        <v>15000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7"/>
  <sheetViews>
    <sheetView showZeros="0" topLeftCell="C1" workbookViewId="0">
      <pane ySplit="1" topLeftCell="A36" activePane="bottomLeft" state="frozen"/>
      <selection/>
      <selection pane="bottomLeft" activeCell="F61" sqref="F6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D2" s="3"/>
      <c r="E2" s="3"/>
      <c r="F2" s="3"/>
      <c r="G2" s="3"/>
      <c r="U2" s="125"/>
      <c r="W2" s="65" t="s">
        <v>187</v>
      </c>
    </row>
    <row r="3" ht="27.75" customHeight="1" spans="1:23">
      <c r="A3" s="28" t="s">
        <v>188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29" t="s">
        <v>2</v>
      </c>
      <c r="B4" s="30"/>
      <c r="C4" s="30"/>
      <c r="D4" s="30"/>
      <c r="E4" s="30"/>
      <c r="F4" s="30"/>
      <c r="G4" s="30"/>
      <c r="H4" s="7"/>
      <c r="I4" s="7"/>
      <c r="J4" s="7"/>
      <c r="K4" s="7"/>
      <c r="L4" s="7"/>
      <c r="M4" s="7"/>
      <c r="N4" s="7"/>
      <c r="O4" s="7"/>
      <c r="P4" s="7"/>
      <c r="Q4" s="7"/>
      <c r="U4" s="125"/>
      <c r="W4" s="113" t="s">
        <v>180</v>
      </c>
    </row>
    <row r="5" ht="21.75" customHeight="1" spans="1:23">
      <c r="A5" s="9" t="s">
        <v>189</v>
      </c>
      <c r="B5" s="9" t="s">
        <v>190</v>
      </c>
      <c r="C5" s="9" t="s">
        <v>191</v>
      </c>
      <c r="D5" s="10" t="s">
        <v>192</v>
      </c>
      <c r="E5" s="10" t="s">
        <v>193</v>
      </c>
      <c r="F5" s="10" t="s">
        <v>194</v>
      </c>
      <c r="G5" s="10" t="s">
        <v>195</v>
      </c>
      <c r="H5" s="73" t="s">
        <v>196</v>
      </c>
      <c r="I5" s="73"/>
      <c r="J5" s="73"/>
      <c r="K5" s="73"/>
      <c r="L5" s="127"/>
      <c r="M5" s="127"/>
      <c r="N5" s="127"/>
      <c r="O5" s="127"/>
      <c r="P5" s="127"/>
      <c r="Q5" s="58"/>
      <c r="R5" s="73"/>
      <c r="S5" s="73"/>
      <c r="T5" s="73"/>
      <c r="U5" s="73"/>
      <c r="V5" s="73"/>
      <c r="W5" s="73"/>
    </row>
    <row r="6" ht="21.75" customHeight="1" spans="1:23">
      <c r="A6" s="14"/>
      <c r="B6" s="14"/>
      <c r="C6" s="14"/>
      <c r="D6" s="15"/>
      <c r="E6" s="15"/>
      <c r="F6" s="15"/>
      <c r="G6" s="15"/>
      <c r="H6" s="73" t="s">
        <v>58</v>
      </c>
      <c r="I6" s="58" t="s">
        <v>61</v>
      </c>
      <c r="J6" s="58"/>
      <c r="K6" s="58"/>
      <c r="L6" s="127"/>
      <c r="M6" s="127"/>
      <c r="N6" s="127" t="s">
        <v>197</v>
      </c>
      <c r="O6" s="127"/>
      <c r="P6" s="127"/>
      <c r="Q6" s="58" t="s">
        <v>64</v>
      </c>
      <c r="R6" s="73" t="s">
        <v>79</v>
      </c>
      <c r="S6" s="58"/>
      <c r="T6" s="58"/>
      <c r="U6" s="58"/>
      <c r="V6" s="58"/>
      <c r="W6" s="58"/>
    </row>
    <row r="7" ht="15" customHeight="1" spans="1:23">
      <c r="A7" s="17"/>
      <c r="B7" s="17"/>
      <c r="C7" s="17"/>
      <c r="D7" s="18"/>
      <c r="E7" s="18"/>
      <c r="F7" s="18"/>
      <c r="G7" s="18"/>
      <c r="H7" s="73"/>
      <c r="I7" s="58" t="s">
        <v>198</v>
      </c>
      <c r="J7" s="58" t="s">
        <v>199</v>
      </c>
      <c r="K7" s="58" t="s">
        <v>200</v>
      </c>
      <c r="L7" s="138" t="s">
        <v>201</v>
      </c>
      <c r="M7" s="138" t="s">
        <v>202</v>
      </c>
      <c r="N7" s="138" t="s">
        <v>61</v>
      </c>
      <c r="O7" s="138" t="s">
        <v>62</v>
      </c>
      <c r="P7" s="138" t="s">
        <v>63</v>
      </c>
      <c r="Q7" s="58"/>
      <c r="R7" s="58" t="s">
        <v>60</v>
      </c>
      <c r="S7" s="58" t="s">
        <v>71</v>
      </c>
      <c r="T7" s="58" t="s">
        <v>203</v>
      </c>
      <c r="U7" s="58" t="s">
        <v>67</v>
      </c>
      <c r="V7" s="58" t="s">
        <v>68</v>
      </c>
      <c r="W7" s="58" t="s">
        <v>69</v>
      </c>
    </row>
    <row r="8" ht="27.75" customHeight="1" spans="1:23">
      <c r="A8" s="17"/>
      <c r="B8" s="17"/>
      <c r="C8" s="17"/>
      <c r="D8" s="18"/>
      <c r="E8" s="18"/>
      <c r="F8" s="18"/>
      <c r="G8" s="18"/>
      <c r="H8" s="73"/>
      <c r="I8" s="58"/>
      <c r="J8" s="58"/>
      <c r="K8" s="58"/>
      <c r="L8" s="138"/>
      <c r="M8" s="138"/>
      <c r="N8" s="138"/>
      <c r="O8" s="138"/>
      <c r="P8" s="138"/>
      <c r="Q8" s="58"/>
      <c r="R8" s="58"/>
      <c r="S8" s="58"/>
      <c r="T8" s="58"/>
      <c r="U8" s="58"/>
      <c r="V8" s="58"/>
      <c r="W8" s="58"/>
    </row>
    <row r="9" ht="15" customHeight="1" spans="1:23">
      <c r="A9" s="139">
        <v>1</v>
      </c>
      <c r="B9" s="139">
        <v>2</v>
      </c>
      <c r="C9" s="139">
        <v>3</v>
      </c>
      <c r="D9" s="139">
        <v>4</v>
      </c>
      <c r="E9" s="139">
        <v>5</v>
      </c>
      <c r="F9" s="139">
        <v>6</v>
      </c>
      <c r="G9" s="139">
        <v>7</v>
      </c>
      <c r="H9" s="139">
        <v>8</v>
      </c>
      <c r="I9" s="139">
        <v>9</v>
      </c>
      <c r="J9" s="139">
        <v>10</v>
      </c>
      <c r="K9" s="139">
        <v>11</v>
      </c>
      <c r="L9" s="139">
        <v>12</v>
      </c>
      <c r="M9" s="139">
        <v>13</v>
      </c>
      <c r="N9" s="139">
        <v>14</v>
      </c>
      <c r="O9" s="139">
        <v>15</v>
      </c>
      <c r="P9" s="139">
        <v>16</v>
      </c>
      <c r="Q9" s="139">
        <v>17</v>
      </c>
      <c r="R9" s="139">
        <v>18</v>
      </c>
      <c r="S9" s="139">
        <v>19</v>
      </c>
      <c r="T9" s="139">
        <v>20</v>
      </c>
      <c r="U9" s="139">
        <v>21</v>
      </c>
      <c r="V9" s="139">
        <v>22</v>
      </c>
      <c r="W9" s="139">
        <v>23</v>
      </c>
    </row>
    <row r="10" s="1" customFormat="1" ht="22.5" customHeight="1" spans="1:23">
      <c r="A10" s="140" t="s">
        <v>204</v>
      </c>
      <c r="B10" s="140"/>
      <c r="C10" s="140"/>
      <c r="D10" s="140"/>
      <c r="E10" s="140"/>
      <c r="F10" s="140"/>
      <c r="G10" s="140"/>
      <c r="H10" s="110"/>
      <c r="I10" s="110"/>
      <c r="J10" s="110"/>
      <c r="K10" s="110"/>
      <c r="L10" s="131"/>
      <c r="M10" s="110"/>
      <c r="N10" s="131"/>
      <c r="O10" s="131"/>
      <c r="P10" s="131"/>
      <c r="Q10" s="131"/>
      <c r="R10" s="110"/>
      <c r="S10" s="110"/>
      <c r="T10" s="110"/>
      <c r="U10" s="110"/>
      <c r="V10" s="110"/>
      <c r="W10" s="110"/>
    </row>
    <row r="11" s="1" customFormat="1" ht="22.5" customHeight="1" spans="1:23">
      <c r="A11" s="141" t="s">
        <v>73</v>
      </c>
      <c r="B11" s="140"/>
      <c r="C11" s="140"/>
      <c r="D11" s="140"/>
      <c r="E11" s="140"/>
      <c r="F11" s="140"/>
      <c r="G11" s="140"/>
      <c r="H11" s="110"/>
      <c r="I11" s="110"/>
      <c r="J11" s="110"/>
      <c r="K11" s="110"/>
      <c r="L11" s="131"/>
      <c r="M11" s="110"/>
      <c r="N11" s="131"/>
      <c r="O11" s="131"/>
      <c r="P11" s="131"/>
      <c r="Q11" s="131"/>
      <c r="R11" s="110"/>
      <c r="S11" s="110"/>
      <c r="T11" s="110"/>
      <c r="U11" s="110"/>
      <c r="V11" s="110"/>
      <c r="W11" s="110"/>
    </row>
    <row r="12" s="1" customFormat="1" ht="22.5" customHeight="1" spans="1:23">
      <c r="A12" s="141" t="s">
        <v>73</v>
      </c>
      <c r="B12" s="140" t="s">
        <v>205</v>
      </c>
      <c r="C12" s="140" t="s">
        <v>206</v>
      </c>
      <c r="D12" s="140" t="s">
        <v>92</v>
      </c>
      <c r="E12" s="140" t="s">
        <v>163</v>
      </c>
      <c r="F12" s="140" t="s">
        <v>207</v>
      </c>
      <c r="G12" s="140" t="s">
        <v>208</v>
      </c>
      <c r="H12" s="110">
        <v>1399800</v>
      </c>
      <c r="I12" s="110">
        <v>1399800</v>
      </c>
      <c r="J12" s="110"/>
      <c r="K12" s="110"/>
      <c r="L12" s="110">
        <v>1399800</v>
      </c>
      <c r="M12" s="142"/>
      <c r="N12" s="143"/>
      <c r="O12" s="24"/>
      <c r="P12" s="24"/>
      <c r="Q12" s="24"/>
      <c r="R12" s="110"/>
      <c r="S12" s="110"/>
      <c r="T12" s="110"/>
      <c r="U12" s="110"/>
      <c r="V12" s="110"/>
      <c r="W12" s="110"/>
    </row>
    <row r="13" s="1" customFormat="1" ht="22.5" customHeight="1" spans="1:23">
      <c r="A13" s="141" t="s">
        <v>73</v>
      </c>
      <c r="B13" s="140" t="s">
        <v>209</v>
      </c>
      <c r="C13" s="140" t="s">
        <v>210</v>
      </c>
      <c r="D13" s="140" t="s">
        <v>92</v>
      </c>
      <c r="E13" s="140" t="s">
        <v>163</v>
      </c>
      <c r="F13" s="140" t="s">
        <v>207</v>
      </c>
      <c r="G13" s="140" t="s">
        <v>208</v>
      </c>
      <c r="H13" s="110">
        <v>57768</v>
      </c>
      <c r="I13" s="110">
        <v>57768</v>
      </c>
      <c r="J13" s="110"/>
      <c r="K13" s="110"/>
      <c r="L13" s="110">
        <v>57768</v>
      </c>
      <c r="M13" s="144"/>
      <c r="N13" s="143"/>
      <c r="O13" s="24"/>
      <c r="P13" s="24"/>
      <c r="Q13" s="24"/>
      <c r="R13" s="110"/>
      <c r="S13" s="110"/>
      <c r="T13" s="110"/>
      <c r="U13" s="110"/>
      <c r="V13" s="110"/>
      <c r="W13" s="110"/>
    </row>
    <row r="14" s="1" customFormat="1" ht="22.5" customHeight="1" spans="1:23">
      <c r="A14" s="141" t="s">
        <v>73</v>
      </c>
      <c r="B14" s="140" t="s">
        <v>205</v>
      </c>
      <c r="C14" s="140" t="s">
        <v>206</v>
      </c>
      <c r="D14" s="140" t="s">
        <v>92</v>
      </c>
      <c r="E14" s="140" t="s">
        <v>163</v>
      </c>
      <c r="F14" s="140" t="s">
        <v>211</v>
      </c>
      <c r="G14" s="140" t="s">
        <v>212</v>
      </c>
      <c r="H14" s="110"/>
      <c r="I14" s="110"/>
      <c r="J14" s="110"/>
      <c r="K14" s="110"/>
      <c r="L14" s="110"/>
      <c r="M14" s="144"/>
      <c r="N14" s="143"/>
      <c r="O14" s="24"/>
      <c r="P14" s="24"/>
      <c r="Q14" s="24"/>
      <c r="R14" s="110"/>
      <c r="S14" s="110"/>
      <c r="T14" s="110"/>
      <c r="U14" s="110"/>
      <c r="V14" s="110"/>
      <c r="W14" s="110"/>
    </row>
    <row r="15" s="1" customFormat="1" ht="22.5" customHeight="1" spans="1:23">
      <c r="A15" s="141" t="s">
        <v>73</v>
      </c>
      <c r="B15" s="140" t="s">
        <v>209</v>
      </c>
      <c r="C15" s="140" t="s">
        <v>210</v>
      </c>
      <c r="D15" s="140" t="s">
        <v>92</v>
      </c>
      <c r="E15" s="140" t="s">
        <v>163</v>
      </c>
      <c r="F15" s="140" t="s">
        <v>211</v>
      </c>
      <c r="G15" s="140" t="s">
        <v>212</v>
      </c>
      <c r="H15" s="110"/>
      <c r="I15" s="110"/>
      <c r="J15" s="110"/>
      <c r="K15" s="110"/>
      <c r="L15" s="110"/>
      <c r="M15" s="144"/>
      <c r="N15" s="143"/>
      <c r="O15" s="24"/>
      <c r="P15" s="24"/>
      <c r="Q15" s="24"/>
      <c r="R15" s="110"/>
      <c r="S15" s="110"/>
      <c r="T15" s="110"/>
      <c r="U15" s="110"/>
      <c r="V15" s="110"/>
      <c r="W15" s="110"/>
    </row>
    <row r="16" s="1" customFormat="1" ht="22.5" customHeight="1" spans="1:23">
      <c r="A16" s="141" t="s">
        <v>73</v>
      </c>
      <c r="B16" s="140" t="s">
        <v>205</v>
      </c>
      <c r="C16" s="140" t="s">
        <v>206</v>
      </c>
      <c r="D16" s="140" t="s">
        <v>92</v>
      </c>
      <c r="E16" s="140" t="s">
        <v>163</v>
      </c>
      <c r="F16" s="140" t="s">
        <v>211</v>
      </c>
      <c r="G16" s="140" t="s">
        <v>212</v>
      </c>
      <c r="H16" s="110">
        <v>3562785.6</v>
      </c>
      <c r="I16" s="110">
        <v>3562785.6</v>
      </c>
      <c r="J16" s="110"/>
      <c r="K16" s="110"/>
      <c r="L16" s="110">
        <v>3562785.6</v>
      </c>
      <c r="M16" s="144"/>
      <c r="N16" s="143"/>
      <c r="O16" s="24"/>
      <c r="P16" s="24"/>
      <c r="Q16" s="24"/>
      <c r="R16" s="110"/>
      <c r="S16" s="110"/>
      <c r="T16" s="110"/>
      <c r="U16" s="110"/>
      <c r="V16" s="110"/>
      <c r="W16" s="110"/>
    </row>
    <row r="17" s="1" customFormat="1" ht="22.5" customHeight="1" spans="1:23">
      <c r="A17" s="141" t="s">
        <v>73</v>
      </c>
      <c r="B17" s="140" t="s">
        <v>209</v>
      </c>
      <c r="C17" s="140" t="s">
        <v>210</v>
      </c>
      <c r="D17" s="140" t="s">
        <v>92</v>
      </c>
      <c r="E17" s="140" t="s">
        <v>163</v>
      </c>
      <c r="F17" s="140" t="s">
        <v>211</v>
      </c>
      <c r="G17" s="140" t="s">
        <v>212</v>
      </c>
      <c r="H17" s="110">
        <v>65376</v>
      </c>
      <c r="I17" s="110">
        <v>65376</v>
      </c>
      <c r="J17" s="110"/>
      <c r="K17" s="110"/>
      <c r="L17" s="110">
        <v>65376</v>
      </c>
      <c r="M17" s="144"/>
      <c r="N17" s="143"/>
      <c r="O17" s="24"/>
      <c r="P17" s="24"/>
      <c r="Q17" s="24"/>
      <c r="R17" s="110"/>
      <c r="S17" s="110"/>
      <c r="T17" s="110"/>
      <c r="U17" s="110"/>
      <c r="V17" s="110"/>
      <c r="W17" s="110"/>
    </row>
    <row r="18" s="1" customFormat="1" ht="22.5" customHeight="1" spans="1:23">
      <c r="A18" s="141" t="s">
        <v>73</v>
      </c>
      <c r="B18" s="140" t="s">
        <v>205</v>
      </c>
      <c r="C18" s="140" t="s">
        <v>206</v>
      </c>
      <c r="D18" s="140" t="s">
        <v>92</v>
      </c>
      <c r="E18" s="140" t="s">
        <v>163</v>
      </c>
      <c r="F18" s="140" t="s">
        <v>213</v>
      </c>
      <c r="G18" s="140" t="s">
        <v>214</v>
      </c>
      <c r="H18" s="110">
        <v>116650</v>
      </c>
      <c r="I18" s="110">
        <v>116650</v>
      </c>
      <c r="J18" s="110"/>
      <c r="K18" s="110"/>
      <c r="L18" s="110">
        <v>116650</v>
      </c>
      <c r="M18" s="144"/>
      <c r="N18" s="143"/>
      <c r="O18" s="24"/>
      <c r="P18" s="24"/>
      <c r="Q18" s="24"/>
      <c r="R18" s="110"/>
      <c r="S18" s="110"/>
      <c r="T18" s="110"/>
      <c r="U18" s="110"/>
      <c r="V18" s="110"/>
      <c r="W18" s="110"/>
    </row>
    <row r="19" s="1" customFormat="1" ht="22.5" customHeight="1" spans="1:23">
      <c r="A19" s="141" t="s">
        <v>73</v>
      </c>
      <c r="B19" s="140" t="s">
        <v>215</v>
      </c>
      <c r="C19" s="140" t="s">
        <v>216</v>
      </c>
      <c r="D19" s="140" t="s">
        <v>92</v>
      </c>
      <c r="E19" s="140" t="s">
        <v>163</v>
      </c>
      <c r="F19" s="140" t="s">
        <v>213</v>
      </c>
      <c r="G19" s="140" t="s">
        <v>214</v>
      </c>
      <c r="H19" s="110">
        <v>1051140</v>
      </c>
      <c r="I19" s="110">
        <v>1051140</v>
      </c>
      <c r="J19" s="110"/>
      <c r="K19" s="110"/>
      <c r="L19" s="110">
        <v>1051140</v>
      </c>
      <c r="M19" s="144"/>
      <c r="N19" s="143"/>
      <c r="O19" s="24"/>
      <c r="P19" s="24"/>
      <c r="Q19" s="24"/>
      <c r="R19" s="110"/>
      <c r="S19" s="110"/>
      <c r="T19" s="110"/>
      <c r="U19" s="110"/>
      <c r="V19" s="110"/>
      <c r="W19" s="110"/>
    </row>
    <row r="20" s="1" customFormat="1" ht="22.5" customHeight="1" spans="1:23">
      <c r="A20" s="141" t="s">
        <v>73</v>
      </c>
      <c r="B20" s="140" t="s">
        <v>205</v>
      </c>
      <c r="C20" s="140" t="s">
        <v>206</v>
      </c>
      <c r="D20" s="140" t="s">
        <v>92</v>
      </c>
      <c r="E20" s="140" t="s">
        <v>163</v>
      </c>
      <c r="F20" s="140" t="s">
        <v>213</v>
      </c>
      <c r="G20" s="140" t="s">
        <v>214</v>
      </c>
      <c r="H20" s="110">
        <v>7500</v>
      </c>
      <c r="I20" s="110">
        <v>7500</v>
      </c>
      <c r="J20" s="110"/>
      <c r="K20" s="110"/>
      <c r="L20" s="110">
        <v>7500</v>
      </c>
      <c r="M20" s="144"/>
      <c r="N20" s="143"/>
      <c r="O20" s="24"/>
      <c r="P20" s="24"/>
      <c r="Q20" s="24"/>
      <c r="R20" s="110"/>
      <c r="S20" s="110"/>
      <c r="T20" s="110"/>
      <c r="U20" s="110"/>
      <c r="V20" s="110"/>
      <c r="W20" s="110"/>
    </row>
    <row r="21" s="1" customFormat="1" ht="22.5" customHeight="1" spans="1:23">
      <c r="A21" s="141" t="s">
        <v>73</v>
      </c>
      <c r="B21" s="140" t="s">
        <v>209</v>
      </c>
      <c r="C21" s="140" t="s">
        <v>210</v>
      </c>
      <c r="D21" s="140" t="s">
        <v>92</v>
      </c>
      <c r="E21" s="140" t="s">
        <v>163</v>
      </c>
      <c r="F21" s="140" t="s">
        <v>217</v>
      </c>
      <c r="G21" s="140" t="s">
        <v>218</v>
      </c>
      <c r="H21" s="110">
        <v>118008</v>
      </c>
      <c r="I21" s="110">
        <v>118008</v>
      </c>
      <c r="J21" s="110"/>
      <c r="K21" s="110"/>
      <c r="L21" s="110">
        <v>118008</v>
      </c>
      <c r="M21" s="144"/>
      <c r="N21" s="143"/>
      <c r="O21" s="24"/>
      <c r="P21" s="24"/>
      <c r="Q21" s="24"/>
      <c r="R21" s="110"/>
      <c r="S21" s="110"/>
      <c r="T21" s="110"/>
      <c r="U21" s="110"/>
      <c r="V21" s="110"/>
      <c r="W21" s="110"/>
    </row>
    <row r="22" s="1" customFormat="1" ht="22.5" customHeight="1" spans="1:23">
      <c r="A22" s="141" t="s">
        <v>73</v>
      </c>
      <c r="B22" s="140" t="s">
        <v>219</v>
      </c>
      <c r="C22" s="140" t="s">
        <v>220</v>
      </c>
      <c r="D22" s="140" t="s">
        <v>92</v>
      </c>
      <c r="E22" s="140" t="s">
        <v>163</v>
      </c>
      <c r="F22" s="140" t="s">
        <v>217</v>
      </c>
      <c r="G22" s="140" t="s">
        <v>218</v>
      </c>
      <c r="H22" s="110">
        <v>60480</v>
      </c>
      <c r="I22" s="110">
        <v>60480</v>
      </c>
      <c r="J22" s="110"/>
      <c r="K22" s="110"/>
      <c r="L22" s="110">
        <v>60480</v>
      </c>
      <c r="M22" s="144"/>
      <c r="N22" s="143"/>
      <c r="O22" s="24"/>
      <c r="P22" s="24"/>
      <c r="Q22" s="24"/>
      <c r="R22" s="110"/>
      <c r="S22" s="110"/>
      <c r="T22" s="110"/>
      <c r="U22" s="110"/>
      <c r="V22" s="110"/>
      <c r="W22" s="110"/>
    </row>
    <row r="23" s="1" customFormat="1" ht="22.5" customHeight="1" spans="1:23">
      <c r="A23" s="141" t="s">
        <v>73</v>
      </c>
      <c r="B23" s="140" t="s">
        <v>209</v>
      </c>
      <c r="C23" s="140" t="s">
        <v>210</v>
      </c>
      <c r="D23" s="140" t="s">
        <v>92</v>
      </c>
      <c r="E23" s="140" t="s">
        <v>163</v>
      </c>
      <c r="F23" s="140" t="s">
        <v>217</v>
      </c>
      <c r="G23" s="140" t="s">
        <v>218</v>
      </c>
      <c r="H23" s="110">
        <v>4814</v>
      </c>
      <c r="I23" s="110">
        <v>4814</v>
      </c>
      <c r="J23" s="110"/>
      <c r="K23" s="110"/>
      <c r="L23" s="110">
        <v>4814</v>
      </c>
      <c r="M23" s="144"/>
      <c r="N23" s="143"/>
      <c r="O23" s="24"/>
      <c r="P23" s="24"/>
      <c r="Q23" s="24"/>
      <c r="R23" s="110"/>
      <c r="S23" s="110"/>
      <c r="T23" s="110"/>
      <c r="U23" s="110"/>
      <c r="V23" s="110"/>
      <c r="W23" s="110"/>
    </row>
    <row r="24" s="1" customFormat="1" ht="22.5" customHeight="1" spans="1:23">
      <c r="A24" s="141" t="s">
        <v>73</v>
      </c>
      <c r="B24" s="140" t="s">
        <v>221</v>
      </c>
      <c r="C24" s="140" t="s">
        <v>222</v>
      </c>
      <c r="D24" s="140" t="s">
        <v>97</v>
      </c>
      <c r="E24" s="140" t="s">
        <v>167</v>
      </c>
      <c r="F24" s="140" t="s">
        <v>223</v>
      </c>
      <c r="G24" s="140" t="s">
        <v>224</v>
      </c>
      <c r="H24" s="110">
        <v>959619.46</v>
      </c>
      <c r="I24" s="110">
        <v>959619.46</v>
      </c>
      <c r="J24" s="110"/>
      <c r="K24" s="110"/>
      <c r="L24" s="110">
        <v>959619.46</v>
      </c>
      <c r="M24" s="144"/>
      <c r="N24" s="143"/>
      <c r="O24" s="24"/>
      <c r="P24" s="24"/>
      <c r="Q24" s="24"/>
      <c r="R24" s="110"/>
      <c r="S24" s="110"/>
      <c r="T24" s="110"/>
      <c r="U24" s="110"/>
      <c r="V24" s="110"/>
      <c r="W24" s="110"/>
    </row>
    <row r="25" s="1" customFormat="1" ht="22.5" customHeight="1" spans="1:23">
      <c r="A25" s="141" t="s">
        <v>73</v>
      </c>
      <c r="B25" s="140" t="s">
        <v>221</v>
      </c>
      <c r="C25" s="140" t="s">
        <v>222</v>
      </c>
      <c r="D25" s="140" t="s">
        <v>98</v>
      </c>
      <c r="E25" s="140" t="s">
        <v>225</v>
      </c>
      <c r="F25" s="140" t="s">
        <v>226</v>
      </c>
      <c r="G25" s="140" t="s">
        <v>227</v>
      </c>
      <c r="H25" s="110"/>
      <c r="I25" s="110"/>
      <c r="J25" s="110"/>
      <c r="K25" s="110"/>
      <c r="L25" s="110"/>
      <c r="M25" s="144"/>
      <c r="N25" s="143"/>
      <c r="O25" s="24"/>
      <c r="P25" s="24"/>
      <c r="Q25" s="24"/>
      <c r="R25" s="110"/>
      <c r="S25" s="110"/>
      <c r="T25" s="110"/>
      <c r="U25" s="110"/>
      <c r="V25" s="110"/>
      <c r="W25" s="110"/>
    </row>
    <row r="26" s="1" customFormat="1" ht="22.5" customHeight="1" spans="1:23">
      <c r="A26" s="141" t="s">
        <v>73</v>
      </c>
      <c r="B26" s="140" t="s">
        <v>221</v>
      </c>
      <c r="C26" s="140" t="s">
        <v>222</v>
      </c>
      <c r="D26" s="140" t="s">
        <v>105</v>
      </c>
      <c r="E26" s="140" t="s">
        <v>172</v>
      </c>
      <c r="F26" s="140" t="s">
        <v>228</v>
      </c>
      <c r="G26" s="140" t="s">
        <v>229</v>
      </c>
      <c r="H26" s="110">
        <v>421329.42</v>
      </c>
      <c r="I26" s="110">
        <v>421329.42</v>
      </c>
      <c r="J26" s="110"/>
      <c r="K26" s="110"/>
      <c r="L26" s="110">
        <v>421329.42</v>
      </c>
      <c r="M26" s="144"/>
      <c r="N26" s="143"/>
      <c r="O26" s="24"/>
      <c r="P26" s="24"/>
      <c r="Q26" s="24"/>
      <c r="R26" s="110"/>
      <c r="S26" s="110"/>
      <c r="T26" s="110"/>
      <c r="U26" s="110"/>
      <c r="V26" s="110"/>
      <c r="W26" s="110"/>
    </row>
    <row r="27" s="1" customFormat="1" ht="22.5" customHeight="1" spans="1:23">
      <c r="A27" s="141" t="s">
        <v>73</v>
      </c>
      <c r="B27" s="140" t="s">
        <v>221</v>
      </c>
      <c r="C27" s="140" t="s">
        <v>222</v>
      </c>
      <c r="D27" s="140" t="s">
        <v>106</v>
      </c>
      <c r="E27" s="140" t="s">
        <v>173</v>
      </c>
      <c r="F27" s="140" t="s">
        <v>228</v>
      </c>
      <c r="G27" s="140" t="s">
        <v>229</v>
      </c>
      <c r="H27" s="110">
        <v>20822.4</v>
      </c>
      <c r="I27" s="110">
        <v>20822.4</v>
      </c>
      <c r="J27" s="110"/>
      <c r="K27" s="110"/>
      <c r="L27" s="110">
        <v>20822.4</v>
      </c>
      <c r="M27" s="144"/>
      <c r="N27" s="143"/>
      <c r="O27" s="24"/>
      <c r="P27" s="24"/>
      <c r="Q27" s="24"/>
      <c r="R27" s="110"/>
      <c r="S27" s="110"/>
      <c r="T27" s="110"/>
      <c r="U27" s="110"/>
      <c r="V27" s="110"/>
      <c r="W27" s="110"/>
    </row>
    <row r="28" s="1" customFormat="1" ht="22.5" customHeight="1" spans="1:23">
      <c r="A28" s="141" t="s">
        <v>73</v>
      </c>
      <c r="B28" s="140" t="s">
        <v>221</v>
      </c>
      <c r="C28" s="140" t="s">
        <v>222</v>
      </c>
      <c r="D28" s="140" t="s">
        <v>107</v>
      </c>
      <c r="E28" s="140" t="s">
        <v>174</v>
      </c>
      <c r="F28" s="140" t="s">
        <v>230</v>
      </c>
      <c r="G28" s="140" t="s">
        <v>231</v>
      </c>
      <c r="H28" s="110">
        <v>235814.3</v>
      </c>
      <c r="I28" s="110">
        <v>235814.3</v>
      </c>
      <c r="J28" s="110"/>
      <c r="K28" s="110"/>
      <c r="L28" s="110">
        <v>235814.3</v>
      </c>
      <c r="M28" s="144"/>
      <c r="N28" s="143"/>
      <c r="O28" s="24"/>
      <c r="P28" s="24"/>
      <c r="Q28" s="24"/>
      <c r="R28" s="110"/>
      <c r="S28" s="110"/>
      <c r="T28" s="110"/>
      <c r="U28" s="110"/>
      <c r="V28" s="110"/>
      <c r="W28" s="110"/>
    </row>
    <row r="29" s="1" customFormat="1" ht="22.5" customHeight="1" spans="1:23">
      <c r="A29" s="141" t="s">
        <v>73</v>
      </c>
      <c r="B29" s="140" t="s">
        <v>221</v>
      </c>
      <c r="C29" s="140" t="s">
        <v>222</v>
      </c>
      <c r="D29" s="140" t="s">
        <v>107</v>
      </c>
      <c r="E29" s="140" t="s">
        <v>174</v>
      </c>
      <c r="F29" s="140" t="s">
        <v>230</v>
      </c>
      <c r="G29" s="140" t="s">
        <v>231</v>
      </c>
      <c r="H29" s="110">
        <v>101713.33</v>
      </c>
      <c r="I29" s="110">
        <v>101713.33</v>
      </c>
      <c r="J29" s="110"/>
      <c r="K29" s="110"/>
      <c r="L29" s="110">
        <v>101713.33</v>
      </c>
      <c r="M29" s="144"/>
      <c r="N29" s="143"/>
      <c r="O29" s="24"/>
      <c r="P29" s="24"/>
      <c r="Q29" s="24"/>
      <c r="R29" s="110"/>
      <c r="S29" s="110"/>
      <c r="T29" s="110"/>
      <c r="U29" s="110"/>
      <c r="V29" s="110"/>
      <c r="W29" s="110"/>
    </row>
    <row r="30" s="1" customFormat="1" ht="22.5" customHeight="1" spans="1:23">
      <c r="A30" s="141" t="s">
        <v>73</v>
      </c>
      <c r="B30" s="140" t="s">
        <v>221</v>
      </c>
      <c r="C30" s="140" t="s">
        <v>222</v>
      </c>
      <c r="D30" s="140" t="s">
        <v>108</v>
      </c>
      <c r="E30" s="140" t="s">
        <v>175</v>
      </c>
      <c r="F30" s="140" t="s">
        <v>232</v>
      </c>
      <c r="G30" s="140" t="s">
        <v>233</v>
      </c>
      <c r="H30" s="110">
        <v>555.29</v>
      </c>
      <c r="I30" s="110">
        <v>555.29</v>
      </c>
      <c r="J30" s="110"/>
      <c r="K30" s="110"/>
      <c r="L30" s="110">
        <v>555.29</v>
      </c>
      <c r="M30" s="144"/>
      <c r="N30" s="143"/>
      <c r="O30" s="24"/>
      <c r="P30" s="24"/>
      <c r="Q30" s="24"/>
      <c r="R30" s="110"/>
      <c r="S30" s="110"/>
      <c r="T30" s="110"/>
      <c r="U30" s="110"/>
      <c r="V30" s="110"/>
      <c r="W30" s="110"/>
    </row>
    <row r="31" s="1" customFormat="1" ht="22.5" customHeight="1" spans="1:23">
      <c r="A31" s="141" t="s">
        <v>73</v>
      </c>
      <c r="B31" s="140" t="s">
        <v>221</v>
      </c>
      <c r="C31" s="140" t="s">
        <v>222</v>
      </c>
      <c r="D31" s="140" t="s">
        <v>92</v>
      </c>
      <c r="E31" s="140" t="s">
        <v>163</v>
      </c>
      <c r="F31" s="140" t="s">
        <v>232</v>
      </c>
      <c r="G31" s="140" t="s">
        <v>233</v>
      </c>
      <c r="H31" s="110">
        <v>9651.77</v>
      </c>
      <c r="I31" s="110">
        <v>9651.77</v>
      </c>
      <c r="J31" s="110"/>
      <c r="K31" s="110"/>
      <c r="L31" s="110">
        <v>9651.77</v>
      </c>
      <c r="M31" s="144"/>
      <c r="N31" s="143"/>
      <c r="O31" s="24"/>
      <c r="P31" s="24"/>
      <c r="Q31" s="24"/>
      <c r="R31" s="110"/>
      <c r="S31" s="110"/>
      <c r="T31" s="110"/>
      <c r="U31" s="110"/>
      <c r="V31" s="110"/>
      <c r="W31" s="110"/>
    </row>
    <row r="32" s="1" customFormat="1" ht="22.5" customHeight="1" spans="1:23">
      <c r="A32" s="141" t="s">
        <v>73</v>
      </c>
      <c r="B32" s="140" t="s">
        <v>221</v>
      </c>
      <c r="C32" s="140" t="s">
        <v>222</v>
      </c>
      <c r="D32" s="140" t="s">
        <v>108</v>
      </c>
      <c r="E32" s="140" t="s">
        <v>175</v>
      </c>
      <c r="F32" s="140" t="s">
        <v>232</v>
      </c>
      <c r="G32" s="140" t="s">
        <v>233</v>
      </c>
      <c r="H32" s="110">
        <v>552</v>
      </c>
      <c r="I32" s="110">
        <v>552</v>
      </c>
      <c r="J32" s="110"/>
      <c r="K32" s="110"/>
      <c r="L32" s="110">
        <v>552</v>
      </c>
      <c r="M32" s="144"/>
      <c r="N32" s="143"/>
      <c r="O32" s="24"/>
      <c r="P32" s="24"/>
      <c r="Q32" s="24"/>
      <c r="R32" s="110"/>
      <c r="S32" s="110"/>
      <c r="T32" s="110"/>
      <c r="U32" s="110"/>
      <c r="V32" s="110"/>
      <c r="W32" s="110"/>
    </row>
    <row r="33" s="1" customFormat="1" ht="22.5" customHeight="1" spans="1:23">
      <c r="A33" s="141" t="s">
        <v>73</v>
      </c>
      <c r="B33" s="140" t="s">
        <v>221</v>
      </c>
      <c r="C33" s="140" t="s">
        <v>222</v>
      </c>
      <c r="D33" s="140" t="s">
        <v>108</v>
      </c>
      <c r="E33" s="140" t="s">
        <v>175</v>
      </c>
      <c r="F33" s="140" t="s">
        <v>232</v>
      </c>
      <c r="G33" s="140" t="s">
        <v>233</v>
      </c>
      <c r="H33" s="110">
        <v>11439.95</v>
      </c>
      <c r="I33" s="110">
        <v>11439.95</v>
      </c>
      <c r="J33" s="110"/>
      <c r="K33" s="110"/>
      <c r="L33" s="110">
        <v>11439.95</v>
      </c>
      <c r="M33" s="144"/>
      <c r="N33" s="143"/>
      <c r="O33" s="24"/>
      <c r="P33" s="24"/>
      <c r="Q33" s="24"/>
      <c r="R33" s="110"/>
      <c r="S33" s="110"/>
      <c r="T33" s="110"/>
      <c r="U33" s="110"/>
      <c r="V33" s="110"/>
      <c r="W33" s="110"/>
    </row>
    <row r="34" s="1" customFormat="1" ht="22.5" customHeight="1" spans="1:23">
      <c r="A34" s="141" t="s">
        <v>73</v>
      </c>
      <c r="B34" s="140" t="s">
        <v>221</v>
      </c>
      <c r="C34" s="140" t="s">
        <v>222</v>
      </c>
      <c r="D34" s="140" t="s">
        <v>108</v>
      </c>
      <c r="E34" s="140" t="s">
        <v>175</v>
      </c>
      <c r="F34" s="140" t="s">
        <v>232</v>
      </c>
      <c r="G34" s="140" t="s">
        <v>233</v>
      </c>
      <c r="H34" s="110">
        <v>9384</v>
      </c>
      <c r="I34" s="110">
        <v>9384</v>
      </c>
      <c r="J34" s="110"/>
      <c r="K34" s="110"/>
      <c r="L34" s="110">
        <v>9384</v>
      </c>
      <c r="M34" s="144"/>
      <c r="N34" s="143"/>
      <c r="O34" s="24"/>
      <c r="P34" s="24"/>
      <c r="Q34" s="24"/>
      <c r="R34" s="110"/>
      <c r="S34" s="110"/>
      <c r="T34" s="110"/>
      <c r="U34" s="110"/>
      <c r="V34" s="110"/>
      <c r="W34" s="110"/>
    </row>
    <row r="35" s="1" customFormat="1" ht="22.5" customHeight="1" spans="1:23">
      <c r="A35" s="141" t="s">
        <v>73</v>
      </c>
      <c r="B35" s="140" t="s">
        <v>234</v>
      </c>
      <c r="C35" s="140" t="s">
        <v>177</v>
      </c>
      <c r="D35" s="140" t="s">
        <v>112</v>
      </c>
      <c r="E35" s="140" t="s">
        <v>177</v>
      </c>
      <c r="F35" s="140" t="s">
        <v>235</v>
      </c>
      <c r="G35" s="140" t="s">
        <v>177</v>
      </c>
      <c r="H35" s="110">
        <v>762938.59</v>
      </c>
      <c r="I35" s="110">
        <v>762938.59</v>
      </c>
      <c r="J35" s="110"/>
      <c r="K35" s="110"/>
      <c r="L35" s="110">
        <v>762938.59</v>
      </c>
      <c r="M35" s="144"/>
      <c r="N35" s="143"/>
      <c r="O35" s="24"/>
      <c r="P35" s="24"/>
      <c r="Q35" s="24"/>
      <c r="R35" s="110"/>
      <c r="S35" s="110"/>
      <c r="T35" s="110"/>
      <c r="U35" s="110"/>
      <c r="V35" s="110"/>
      <c r="W35" s="110"/>
    </row>
    <row r="36" s="1" customFormat="1" ht="22.5" customHeight="1" spans="1:23">
      <c r="A36" s="141" t="s">
        <v>73</v>
      </c>
      <c r="B36" s="140" t="s">
        <v>236</v>
      </c>
      <c r="C36" s="140" t="s">
        <v>237</v>
      </c>
      <c r="D36" s="140" t="s">
        <v>92</v>
      </c>
      <c r="E36" s="140" t="s">
        <v>163</v>
      </c>
      <c r="F36" s="140" t="s">
        <v>238</v>
      </c>
      <c r="G36" s="140" t="s">
        <v>239</v>
      </c>
      <c r="H36" s="110">
        <v>2000</v>
      </c>
      <c r="I36" s="110">
        <v>2000</v>
      </c>
      <c r="J36" s="110"/>
      <c r="K36" s="110"/>
      <c r="L36" s="110">
        <v>2000</v>
      </c>
      <c r="M36" s="144"/>
      <c r="N36" s="143"/>
      <c r="O36" s="24"/>
      <c r="P36" s="24"/>
      <c r="Q36" s="24"/>
      <c r="R36" s="110"/>
      <c r="S36" s="110"/>
      <c r="T36" s="110"/>
      <c r="U36" s="110"/>
      <c r="V36" s="110"/>
      <c r="W36" s="110"/>
    </row>
    <row r="37" s="1" customFormat="1" ht="22.5" customHeight="1" spans="1:23">
      <c r="A37" s="141" t="s">
        <v>73</v>
      </c>
      <c r="B37" s="140" t="s">
        <v>240</v>
      </c>
      <c r="C37" s="140" t="s">
        <v>241</v>
      </c>
      <c r="D37" s="140" t="s">
        <v>92</v>
      </c>
      <c r="E37" s="140" t="s">
        <v>163</v>
      </c>
      <c r="F37" s="140" t="s">
        <v>238</v>
      </c>
      <c r="G37" s="140" t="s">
        <v>239</v>
      </c>
      <c r="H37" s="110">
        <v>15320</v>
      </c>
      <c r="I37" s="110">
        <v>15320</v>
      </c>
      <c r="J37" s="110"/>
      <c r="K37" s="110"/>
      <c r="L37" s="110">
        <v>15320</v>
      </c>
      <c r="M37" s="144"/>
      <c r="N37" s="143"/>
      <c r="O37" s="24"/>
      <c r="P37" s="24"/>
      <c r="Q37" s="24"/>
      <c r="R37" s="110"/>
      <c r="S37" s="110"/>
      <c r="T37" s="110"/>
      <c r="U37" s="110"/>
      <c r="V37" s="110"/>
      <c r="W37" s="110"/>
    </row>
    <row r="38" s="1" customFormat="1" ht="22.5" customHeight="1" spans="1:23">
      <c r="A38" s="141" t="s">
        <v>73</v>
      </c>
      <c r="B38" s="140" t="s">
        <v>240</v>
      </c>
      <c r="C38" s="140" t="s">
        <v>241</v>
      </c>
      <c r="D38" s="140" t="s">
        <v>92</v>
      </c>
      <c r="E38" s="140" t="s">
        <v>163</v>
      </c>
      <c r="F38" s="140" t="s">
        <v>242</v>
      </c>
      <c r="G38" s="140" t="s">
        <v>243</v>
      </c>
      <c r="H38" s="110">
        <v>35000</v>
      </c>
      <c r="I38" s="110">
        <v>35000</v>
      </c>
      <c r="J38" s="110"/>
      <c r="K38" s="110"/>
      <c r="L38" s="110">
        <v>35000</v>
      </c>
      <c r="M38" s="144"/>
      <c r="N38" s="143"/>
      <c r="O38" s="24"/>
      <c r="P38" s="24"/>
      <c r="Q38" s="24"/>
      <c r="R38" s="110"/>
      <c r="S38" s="110"/>
      <c r="T38" s="110"/>
      <c r="U38" s="110"/>
      <c r="V38" s="110"/>
      <c r="W38" s="110"/>
    </row>
    <row r="39" s="1" customFormat="1" ht="22.5" customHeight="1" spans="1:23">
      <c r="A39" s="141" t="s">
        <v>73</v>
      </c>
      <c r="B39" s="140" t="s">
        <v>240</v>
      </c>
      <c r="C39" s="140" t="s">
        <v>241</v>
      </c>
      <c r="D39" s="140" t="s">
        <v>92</v>
      </c>
      <c r="E39" s="140" t="s">
        <v>163</v>
      </c>
      <c r="F39" s="140" t="s">
        <v>244</v>
      </c>
      <c r="G39" s="140" t="s">
        <v>245</v>
      </c>
      <c r="H39" s="110">
        <v>3500</v>
      </c>
      <c r="I39" s="110">
        <v>3500</v>
      </c>
      <c r="J39" s="110"/>
      <c r="K39" s="110"/>
      <c r="L39" s="110">
        <v>3500</v>
      </c>
      <c r="M39" s="144"/>
      <c r="N39" s="143"/>
      <c r="O39" s="24"/>
      <c r="P39" s="24"/>
      <c r="Q39" s="24"/>
      <c r="R39" s="110"/>
      <c r="S39" s="110"/>
      <c r="T39" s="110"/>
      <c r="U39" s="110"/>
      <c r="V39" s="110"/>
      <c r="W39" s="110"/>
    </row>
    <row r="40" s="1" customFormat="1" ht="22.5" customHeight="1" spans="1:23">
      <c r="A40" s="141" t="s">
        <v>73</v>
      </c>
      <c r="B40" s="140" t="s">
        <v>240</v>
      </c>
      <c r="C40" s="140" t="s">
        <v>241</v>
      </c>
      <c r="D40" s="140" t="s">
        <v>92</v>
      </c>
      <c r="E40" s="140" t="s">
        <v>163</v>
      </c>
      <c r="F40" s="140" t="s">
        <v>246</v>
      </c>
      <c r="G40" s="140" t="s">
        <v>247</v>
      </c>
      <c r="H40" s="110">
        <v>5000</v>
      </c>
      <c r="I40" s="110">
        <v>5000</v>
      </c>
      <c r="J40" s="110"/>
      <c r="K40" s="110"/>
      <c r="L40" s="110">
        <v>5000</v>
      </c>
      <c r="M40" s="144"/>
      <c r="N40" s="143"/>
      <c r="O40" s="24"/>
      <c r="P40" s="24"/>
      <c r="Q40" s="24"/>
      <c r="R40" s="110"/>
      <c r="S40" s="110"/>
      <c r="T40" s="110"/>
      <c r="U40" s="110"/>
      <c r="V40" s="110"/>
      <c r="W40" s="110"/>
    </row>
    <row r="41" s="1" customFormat="1" ht="22.5" customHeight="1" spans="1:23">
      <c r="A41" s="141" t="s">
        <v>73</v>
      </c>
      <c r="B41" s="140" t="s">
        <v>248</v>
      </c>
      <c r="C41" s="140" t="s">
        <v>249</v>
      </c>
      <c r="D41" s="140" t="s">
        <v>92</v>
      </c>
      <c r="E41" s="140" t="s">
        <v>163</v>
      </c>
      <c r="F41" s="140" t="s">
        <v>250</v>
      </c>
      <c r="G41" s="140" t="s">
        <v>251</v>
      </c>
      <c r="H41" s="110">
        <v>70000</v>
      </c>
      <c r="I41" s="110">
        <v>70000</v>
      </c>
      <c r="J41" s="110"/>
      <c r="K41" s="110"/>
      <c r="L41" s="110">
        <v>70000</v>
      </c>
      <c r="M41" s="144"/>
      <c r="N41" s="143"/>
      <c r="O41" s="24"/>
      <c r="P41" s="24"/>
      <c r="Q41" s="24"/>
      <c r="R41" s="110"/>
      <c r="S41" s="110"/>
      <c r="T41" s="110"/>
      <c r="U41" s="110"/>
      <c r="V41" s="110"/>
      <c r="W41" s="110"/>
    </row>
    <row r="42" s="1" customFormat="1" ht="22.5" customHeight="1" spans="1:23">
      <c r="A42" s="141" t="s">
        <v>73</v>
      </c>
      <c r="B42" s="140" t="s">
        <v>252</v>
      </c>
      <c r="C42" s="140" t="s">
        <v>184</v>
      </c>
      <c r="D42" s="140" t="s">
        <v>92</v>
      </c>
      <c r="E42" s="140" t="s">
        <v>163</v>
      </c>
      <c r="F42" s="140" t="s">
        <v>253</v>
      </c>
      <c r="G42" s="140" t="s">
        <v>184</v>
      </c>
      <c r="H42" s="110">
        <v>15000</v>
      </c>
      <c r="I42" s="110">
        <v>15000</v>
      </c>
      <c r="J42" s="110"/>
      <c r="K42" s="110"/>
      <c r="L42" s="110">
        <v>15000</v>
      </c>
      <c r="M42" s="144"/>
      <c r="N42" s="143"/>
      <c r="O42" s="24"/>
      <c r="P42" s="24"/>
      <c r="Q42" s="24"/>
      <c r="R42" s="110"/>
      <c r="S42" s="110"/>
      <c r="T42" s="110"/>
      <c r="U42" s="110"/>
      <c r="V42" s="110"/>
      <c r="W42" s="110"/>
    </row>
    <row r="43" s="1" customFormat="1" ht="22.5" customHeight="1" spans="1:23">
      <c r="A43" s="141" t="s">
        <v>73</v>
      </c>
      <c r="B43" s="140" t="s">
        <v>240</v>
      </c>
      <c r="C43" s="140" t="s">
        <v>241</v>
      </c>
      <c r="D43" s="140" t="s">
        <v>92</v>
      </c>
      <c r="E43" s="140" t="s">
        <v>163</v>
      </c>
      <c r="F43" s="140" t="s">
        <v>254</v>
      </c>
      <c r="G43" s="140" t="s">
        <v>255</v>
      </c>
      <c r="H43" s="110">
        <v>65000</v>
      </c>
      <c r="I43" s="110">
        <v>65000</v>
      </c>
      <c r="J43" s="110"/>
      <c r="K43" s="110"/>
      <c r="L43" s="110">
        <v>65000</v>
      </c>
      <c r="M43" s="144"/>
      <c r="N43" s="143"/>
      <c r="O43" s="24"/>
      <c r="P43" s="24"/>
      <c r="Q43" s="24"/>
      <c r="R43" s="110"/>
      <c r="S43" s="110"/>
      <c r="T43" s="110"/>
      <c r="U43" s="110"/>
      <c r="V43" s="110"/>
      <c r="W43" s="110"/>
    </row>
    <row r="44" s="1" customFormat="1" ht="22.5" customHeight="1" spans="1:23">
      <c r="A44" s="141" t="s">
        <v>73</v>
      </c>
      <c r="B44" s="140" t="s">
        <v>240</v>
      </c>
      <c r="C44" s="140" t="s">
        <v>241</v>
      </c>
      <c r="D44" s="140" t="s">
        <v>92</v>
      </c>
      <c r="E44" s="140" t="s">
        <v>163</v>
      </c>
      <c r="F44" s="140" t="s">
        <v>256</v>
      </c>
      <c r="G44" s="140" t="s">
        <v>257</v>
      </c>
      <c r="H44" s="110">
        <v>15000</v>
      </c>
      <c r="I44" s="110">
        <v>15000</v>
      </c>
      <c r="J44" s="110"/>
      <c r="K44" s="110"/>
      <c r="L44" s="110">
        <v>15000</v>
      </c>
      <c r="M44" s="144"/>
      <c r="N44" s="143"/>
      <c r="O44" s="24"/>
      <c r="P44" s="24"/>
      <c r="Q44" s="24"/>
      <c r="R44" s="110"/>
      <c r="S44" s="110"/>
      <c r="T44" s="110"/>
      <c r="U44" s="110"/>
      <c r="V44" s="110"/>
      <c r="W44" s="110"/>
    </row>
    <row r="45" s="1" customFormat="1" ht="22.5" customHeight="1" spans="1:23">
      <c r="A45" s="141" t="s">
        <v>73</v>
      </c>
      <c r="B45" s="140" t="s">
        <v>258</v>
      </c>
      <c r="C45" s="140" t="s">
        <v>259</v>
      </c>
      <c r="D45" s="140" t="s">
        <v>92</v>
      </c>
      <c r="E45" s="140" t="s">
        <v>163</v>
      </c>
      <c r="F45" s="140" t="s">
        <v>260</v>
      </c>
      <c r="G45" s="140" t="s">
        <v>259</v>
      </c>
      <c r="H45" s="110">
        <v>98662.75</v>
      </c>
      <c r="I45" s="110">
        <v>98662.75</v>
      </c>
      <c r="J45" s="110"/>
      <c r="K45" s="110"/>
      <c r="L45" s="110">
        <v>98662.75</v>
      </c>
      <c r="M45" s="144"/>
      <c r="N45" s="143"/>
      <c r="O45" s="24"/>
      <c r="P45" s="24"/>
      <c r="Q45" s="24"/>
      <c r="R45" s="110"/>
      <c r="S45" s="110"/>
      <c r="T45" s="110"/>
      <c r="U45" s="110"/>
      <c r="V45" s="110"/>
      <c r="W45" s="110"/>
    </row>
    <row r="46" s="1" customFormat="1" ht="22.5" customHeight="1" spans="1:23">
      <c r="A46" s="141" t="s">
        <v>73</v>
      </c>
      <c r="B46" s="140" t="s">
        <v>261</v>
      </c>
      <c r="C46" s="140" t="s">
        <v>262</v>
      </c>
      <c r="D46" s="140" t="s">
        <v>92</v>
      </c>
      <c r="E46" s="140" t="s">
        <v>163</v>
      </c>
      <c r="F46" s="140" t="s">
        <v>263</v>
      </c>
      <c r="G46" s="140" t="s">
        <v>264</v>
      </c>
      <c r="H46" s="110">
        <v>54000</v>
      </c>
      <c r="I46" s="110">
        <v>54000</v>
      </c>
      <c r="J46" s="110"/>
      <c r="K46" s="110"/>
      <c r="L46" s="110">
        <v>54000</v>
      </c>
      <c r="M46" s="144"/>
      <c r="N46" s="143"/>
      <c r="O46" s="24"/>
      <c r="P46" s="24"/>
      <c r="Q46" s="24"/>
      <c r="R46" s="110"/>
      <c r="S46" s="110"/>
      <c r="T46" s="110"/>
      <c r="U46" s="110"/>
      <c r="V46" s="110"/>
      <c r="W46" s="110"/>
    </row>
    <row r="47" s="1" customFormat="1" ht="22.5" customHeight="1" spans="1:23">
      <c r="A47" s="141" t="s">
        <v>73</v>
      </c>
      <c r="B47" s="140" t="s">
        <v>240</v>
      </c>
      <c r="C47" s="140" t="s">
        <v>241</v>
      </c>
      <c r="D47" s="140" t="s">
        <v>92</v>
      </c>
      <c r="E47" s="140" t="s">
        <v>163</v>
      </c>
      <c r="F47" s="140" t="s">
        <v>263</v>
      </c>
      <c r="G47" s="140" t="s">
        <v>264</v>
      </c>
      <c r="H47" s="110">
        <v>4650</v>
      </c>
      <c r="I47" s="110">
        <v>4650</v>
      </c>
      <c r="J47" s="110"/>
      <c r="K47" s="110"/>
      <c r="L47" s="110">
        <v>4650</v>
      </c>
      <c r="M47" s="144"/>
      <c r="N47" s="143"/>
      <c r="O47" s="24"/>
      <c r="P47" s="24"/>
      <c r="Q47" s="24"/>
      <c r="R47" s="110"/>
      <c r="S47" s="110"/>
      <c r="T47" s="110"/>
      <c r="U47" s="110"/>
      <c r="V47" s="110"/>
      <c r="W47" s="110"/>
    </row>
    <row r="48" s="1" customFormat="1" ht="22.5" customHeight="1" spans="1:23">
      <c r="A48" s="141" t="s">
        <v>73</v>
      </c>
      <c r="B48" s="140" t="s">
        <v>265</v>
      </c>
      <c r="C48" s="140" t="s">
        <v>251</v>
      </c>
      <c r="D48" s="140" t="s">
        <v>92</v>
      </c>
      <c r="E48" s="140" t="s">
        <v>163</v>
      </c>
      <c r="F48" s="140" t="s">
        <v>250</v>
      </c>
      <c r="G48" s="140" t="s">
        <v>251</v>
      </c>
      <c r="H48" s="110"/>
      <c r="I48" s="110"/>
      <c r="J48" s="110"/>
      <c r="K48" s="110"/>
      <c r="L48" s="110"/>
      <c r="M48" s="144"/>
      <c r="N48" s="143"/>
      <c r="O48" s="24"/>
      <c r="P48" s="24"/>
      <c r="Q48" s="24"/>
      <c r="R48" s="110"/>
      <c r="S48" s="110"/>
      <c r="T48" s="110"/>
      <c r="U48" s="110"/>
      <c r="V48" s="110"/>
      <c r="W48" s="110"/>
    </row>
    <row r="49" s="1" customFormat="1" ht="22.5" customHeight="1" spans="1:23">
      <c r="A49" s="141" t="s">
        <v>73</v>
      </c>
      <c r="B49" s="140" t="s">
        <v>265</v>
      </c>
      <c r="C49" s="140" t="s">
        <v>251</v>
      </c>
      <c r="D49" s="140" t="s">
        <v>92</v>
      </c>
      <c r="E49" s="140" t="s">
        <v>163</v>
      </c>
      <c r="F49" s="140" t="s">
        <v>250</v>
      </c>
      <c r="G49" s="140" t="s">
        <v>251</v>
      </c>
      <c r="H49" s="110">
        <v>120000</v>
      </c>
      <c r="I49" s="110">
        <v>120000</v>
      </c>
      <c r="J49" s="110"/>
      <c r="K49" s="110"/>
      <c r="L49" s="110">
        <v>120000</v>
      </c>
      <c r="M49" s="144"/>
      <c r="N49" s="143"/>
      <c r="O49" s="24"/>
      <c r="P49" s="24"/>
      <c r="Q49" s="24"/>
      <c r="R49" s="110"/>
      <c r="S49" s="110"/>
      <c r="T49" s="110"/>
      <c r="U49" s="110"/>
      <c r="V49" s="110"/>
      <c r="W49" s="110"/>
    </row>
    <row r="50" s="1" customFormat="1" ht="22.5" customHeight="1" spans="1:23">
      <c r="A50" s="141" t="s">
        <v>73</v>
      </c>
      <c r="B50" s="140" t="s">
        <v>266</v>
      </c>
      <c r="C50" s="140" t="s">
        <v>267</v>
      </c>
      <c r="D50" s="140" t="s">
        <v>92</v>
      </c>
      <c r="E50" s="140" t="s">
        <v>163</v>
      </c>
      <c r="F50" s="140" t="s">
        <v>268</v>
      </c>
      <c r="G50" s="140" t="s">
        <v>269</v>
      </c>
      <c r="H50" s="110">
        <v>13050</v>
      </c>
      <c r="I50" s="110">
        <v>13050</v>
      </c>
      <c r="J50" s="110"/>
      <c r="K50" s="110"/>
      <c r="L50" s="110">
        <v>13050</v>
      </c>
      <c r="M50" s="144"/>
      <c r="N50" s="143"/>
      <c r="O50" s="24"/>
      <c r="P50" s="24"/>
      <c r="Q50" s="24"/>
      <c r="R50" s="110"/>
      <c r="S50" s="110"/>
      <c r="T50" s="110"/>
      <c r="U50" s="110"/>
      <c r="V50" s="110"/>
      <c r="W50" s="110"/>
    </row>
    <row r="51" s="1" customFormat="1" ht="22.5" customHeight="1" spans="1:23">
      <c r="A51" s="141" t="s">
        <v>73</v>
      </c>
      <c r="B51" s="140" t="s">
        <v>270</v>
      </c>
      <c r="C51" s="140" t="s">
        <v>271</v>
      </c>
      <c r="D51" s="140" t="s">
        <v>92</v>
      </c>
      <c r="E51" s="140" t="s">
        <v>163</v>
      </c>
      <c r="F51" s="140" t="s">
        <v>268</v>
      </c>
      <c r="G51" s="140" t="s">
        <v>269</v>
      </c>
      <c r="H51" s="110">
        <v>261000</v>
      </c>
      <c r="I51" s="110">
        <v>261000</v>
      </c>
      <c r="J51" s="110"/>
      <c r="K51" s="110"/>
      <c r="L51" s="110">
        <v>261000</v>
      </c>
      <c r="M51" s="144"/>
      <c r="N51" s="143"/>
      <c r="O51" s="24"/>
      <c r="P51" s="24"/>
      <c r="Q51" s="24"/>
      <c r="R51" s="110"/>
      <c r="S51" s="110"/>
      <c r="T51" s="110"/>
      <c r="U51" s="110"/>
      <c r="V51" s="110"/>
      <c r="W51" s="110"/>
    </row>
    <row r="52" s="1" customFormat="1" ht="22.5" customHeight="1" spans="1:23">
      <c r="A52" s="141" t="s">
        <v>73</v>
      </c>
      <c r="B52" s="140" t="s">
        <v>240</v>
      </c>
      <c r="C52" s="140" t="s">
        <v>241</v>
      </c>
      <c r="D52" s="140" t="s">
        <v>99</v>
      </c>
      <c r="E52" s="140" t="s">
        <v>168</v>
      </c>
      <c r="F52" s="140" t="s">
        <v>254</v>
      </c>
      <c r="G52" s="140" t="s">
        <v>255</v>
      </c>
      <c r="H52" s="110">
        <v>6900</v>
      </c>
      <c r="I52" s="110">
        <v>6900</v>
      </c>
      <c r="J52" s="110"/>
      <c r="K52" s="110"/>
      <c r="L52" s="110">
        <v>6900</v>
      </c>
      <c r="M52" s="144"/>
      <c r="N52" s="143"/>
      <c r="O52" s="24"/>
      <c r="P52" s="24"/>
      <c r="Q52" s="24"/>
      <c r="R52" s="110"/>
      <c r="S52" s="110"/>
      <c r="T52" s="110"/>
      <c r="U52" s="110"/>
      <c r="V52" s="110"/>
      <c r="W52" s="110"/>
    </row>
    <row r="53" s="1" customFormat="1" ht="22.5" customHeight="1" spans="1:23">
      <c r="A53" s="141" t="s">
        <v>73</v>
      </c>
      <c r="B53" s="140" t="s">
        <v>272</v>
      </c>
      <c r="C53" s="140" t="s">
        <v>273</v>
      </c>
      <c r="D53" s="140" t="s">
        <v>99</v>
      </c>
      <c r="E53" s="140" t="s">
        <v>168</v>
      </c>
      <c r="F53" s="140" t="s">
        <v>274</v>
      </c>
      <c r="G53" s="140" t="s">
        <v>275</v>
      </c>
      <c r="H53" s="110">
        <v>60111.36</v>
      </c>
      <c r="I53" s="110">
        <v>60111.36</v>
      </c>
      <c r="J53" s="110"/>
      <c r="K53" s="110"/>
      <c r="L53" s="110">
        <v>60111.36</v>
      </c>
      <c r="M53" s="144"/>
      <c r="N53" s="143"/>
      <c r="O53" s="24"/>
      <c r="P53" s="24"/>
      <c r="Q53" s="24"/>
      <c r="R53" s="110"/>
      <c r="S53" s="110"/>
      <c r="T53" s="110"/>
      <c r="U53" s="110"/>
      <c r="V53" s="110"/>
      <c r="W53" s="110"/>
    </row>
    <row r="54" s="1" customFormat="1" ht="22.5" customHeight="1" spans="1:23">
      <c r="A54" s="141" t="s">
        <v>73</v>
      </c>
      <c r="B54" s="140" t="s">
        <v>276</v>
      </c>
      <c r="C54" s="140" t="s">
        <v>277</v>
      </c>
      <c r="D54" s="140" t="s">
        <v>101</v>
      </c>
      <c r="E54" s="140" t="s">
        <v>170</v>
      </c>
      <c r="F54" s="140" t="s">
        <v>274</v>
      </c>
      <c r="G54" s="140" t="s">
        <v>275</v>
      </c>
      <c r="H54" s="110">
        <v>8316</v>
      </c>
      <c r="I54" s="110">
        <v>8316</v>
      </c>
      <c r="J54" s="110"/>
      <c r="K54" s="110"/>
      <c r="L54" s="110">
        <v>8316</v>
      </c>
      <c r="M54" s="144"/>
      <c r="N54" s="143"/>
      <c r="O54" s="24"/>
      <c r="P54" s="24"/>
      <c r="Q54" s="24"/>
      <c r="R54" s="110"/>
      <c r="S54" s="110"/>
      <c r="T54" s="110"/>
      <c r="U54" s="110"/>
      <c r="V54" s="110"/>
      <c r="W54" s="110"/>
    </row>
    <row r="55" s="1" customFormat="1" ht="22.5" customHeight="1" spans="1:23">
      <c r="A55" s="141" t="s">
        <v>73</v>
      </c>
      <c r="B55" s="140" t="s">
        <v>278</v>
      </c>
      <c r="C55" s="140" t="s">
        <v>279</v>
      </c>
      <c r="D55" s="140" t="s">
        <v>90</v>
      </c>
      <c r="E55" s="140" t="s">
        <v>163</v>
      </c>
      <c r="F55" s="140" t="s">
        <v>217</v>
      </c>
      <c r="G55" s="140" t="s">
        <v>218</v>
      </c>
      <c r="H55" s="110">
        <v>22000</v>
      </c>
      <c r="I55" s="110">
        <v>22000</v>
      </c>
      <c r="J55" s="110"/>
      <c r="K55" s="110"/>
      <c r="L55" s="110">
        <v>22000</v>
      </c>
      <c r="M55" s="144"/>
      <c r="N55" s="143"/>
      <c r="O55" s="24"/>
      <c r="P55" s="24"/>
      <c r="Q55" s="24"/>
      <c r="R55" s="110"/>
      <c r="S55" s="110"/>
      <c r="T55" s="110"/>
      <c r="U55" s="110"/>
      <c r="V55" s="110"/>
      <c r="W55" s="110"/>
    </row>
    <row r="56" s="1" customFormat="1" ht="22.5" customHeight="1" spans="1:23">
      <c r="A56" s="141" t="s">
        <v>73</v>
      </c>
      <c r="B56" s="140" t="s">
        <v>280</v>
      </c>
      <c r="C56" s="140" t="s">
        <v>281</v>
      </c>
      <c r="D56" s="140" t="s">
        <v>92</v>
      </c>
      <c r="E56" s="140" t="s">
        <v>163</v>
      </c>
      <c r="F56" s="140" t="s">
        <v>282</v>
      </c>
      <c r="G56" s="140" t="s">
        <v>283</v>
      </c>
      <c r="H56" s="110">
        <v>48000</v>
      </c>
      <c r="I56" s="110">
        <v>48000</v>
      </c>
      <c r="J56" s="110"/>
      <c r="K56" s="110"/>
      <c r="L56" s="110">
        <v>48000</v>
      </c>
      <c r="M56" s="144"/>
      <c r="N56" s="143"/>
      <c r="O56" s="24"/>
      <c r="P56" s="24"/>
      <c r="Q56" s="24"/>
      <c r="R56" s="110"/>
      <c r="S56" s="110"/>
      <c r="T56" s="110"/>
      <c r="U56" s="110"/>
      <c r="V56" s="110"/>
      <c r="W56" s="110"/>
    </row>
    <row r="57" s="1" customFormat="1" ht="22.5" customHeight="1" spans="1:23">
      <c r="A57" s="133" t="s">
        <v>113</v>
      </c>
      <c r="B57" s="145"/>
      <c r="C57" s="145"/>
      <c r="D57" s="145"/>
      <c r="E57" s="145"/>
      <c r="F57" s="145"/>
      <c r="G57" s="146"/>
      <c r="H57" s="110">
        <v>9900652.22</v>
      </c>
      <c r="I57" s="110">
        <v>9900652.22</v>
      </c>
      <c r="J57" s="131"/>
      <c r="K57" s="110"/>
      <c r="L57" s="110">
        <v>9900652.22</v>
      </c>
      <c r="M57" s="147"/>
      <c r="N57" s="148"/>
      <c r="O57" s="131"/>
      <c r="P57" s="131"/>
      <c r="Q57" s="131"/>
      <c r="R57" s="110"/>
      <c r="S57" s="110"/>
      <c r="T57" s="110"/>
      <c r="U57" s="110"/>
      <c r="V57" s="110"/>
      <c r="W57" s="110"/>
    </row>
  </sheetData>
  <mergeCells count="30">
    <mergeCell ref="A3:W3"/>
    <mergeCell ref="A4:G4"/>
    <mergeCell ref="H5:W5"/>
    <mergeCell ref="I6:M6"/>
    <mergeCell ref="N6:P6"/>
    <mergeCell ref="R6:W6"/>
    <mergeCell ref="A57:G5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pane ySplit="1" topLeftCell="A6" activePane="bottomLeft" state="frozen"/>
      <selection/>
      <selection pane="bottomLeft" activeCell="I9" sqref="I9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1:23">
      <c r="E2" s="3"/>
      <c r="F2" s="3"/>
      <c r="G2" s="3"/>
      <c r="H2" s="3"/>
      <c r="U2" s="125"/>
      <c r="W2" s="65" t="s">
        <v>284</v>
      </c>
    </row>
    <row r="3" ht="27.75" customHeight="1" spans="1:23">
      <c r="A3" s="28" t="s">
        <v>285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29" t="s">
        <v>2</v>
      </c>
      <c r="B4" s="126"/>
      <c r="C4" s="126"/>
      <c r="D4" s="126"/>
      <c r="E4" s="126"/>
      <c r="F4" s="126"/>
      <c r="G4" s="126"/>
      <c r="H4" s="126"/>
      <c r="I4" s="126"/>
      <c r="J4" s="7"/>
      <c r="K4" s="7"/>
      <c r="L4" s="7"/>
      <c r="M4" s="7"/>
      <c r="N4" s="7"/>
      <c r="O4" s="7"/>
      <c r="P4" s="7"/>
      <c r="Q4" s="7"/>
      <c r="U4" s="125"/>
      <c r="W4" s="113" t="s">
        <v>180</v>
      </c>
    </row>
    <row r="5" ht="21.75" customHeight="1" spans="1:23">
      <c r="A5" s="9" t="s">
        <v>286</v>
      </c>
      <c r="B5" s="9" t="s">
        <v>190</v>
      </c>
      <c r="C5" s="9" t="s">
        <v>191</v>
      </c>
      <c r="D5" s="9" t="s">
        <v>287</v>
      </c>
      <c r="E5" s="10" t="s">
        <v>192</v>
      </c>
      <c r="F5" s="10" t="s">
        <v>193</v>
      </c>
      <c r="G5" s="10" t="s">
        <v>194</v>
      </c>
      <c r="H5" s="10" t="s">
        <v>195</v>
      </c>
      <c r="I5" s="73" t="s">
        <v>58</v>
      </c>
      <c r="J5" s="73" t="s">
        <v>288</v>
      </c>
      <c r="K5" s="73"/>
      <c r="L5" s="73"/>
      <c r="M5" s="73"/>
      <c r="N5" s="127" t="s">
        <v>197</v>
      </c>
      <c r="O5" s="127"/>
      <c r="P5" s="127"/>
      <c r="Q5" s="10" t="s">
        <v>64</v>
      </c>
      <c r="R5" s="11" t="s">
        <v>79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73"/>
      <c r="J6" s="58" t="s">
        <v>61</v>
      </c>
      <c r="K6" s="58"/>
      <c r="L6" s="58" t="s">
        <v>62</v>
      </c>
      <c r="M6" s="58" t="s">
        <v>63</v>
      </c>
      <c r="N6" s="128" t="s">
        <v>61</v>
      </c>
      <c r="O6" s="128" t="s">
        <v>62</v>
      </c>
      <c r="P6" s="128" t="s">
        <v>63</v>
      </c>
      <c r="Q6" s="15"/>
      <c r="R6" s="10" t="s">
        <v>60</v>
      </c>
      <c r="S6" s="10" t="s">
        <v>71</v>
      </c>
      <c r="T6" s="10" t="s">
        <v>203</v>
      </c>
      <c r="U6" s="10" t="s">
        <v>67</v>
      </c>
      <c r="V6" s="10" t="s">
        <v>68</v>
      </c>
      <c r="W6" s="10" t="s">
        <v>69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73"/>
      <c r="J7" s="58" t="s">
        <v>60</v>
      </c>
      <c r="K7" s="58" t="s">
        <v>289</v>
      </c>
      <c r="L7" s="58"/>
      <c r="M7" s="5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s="1" customFormat="1" ht="22.5" customHeight="1" spans="1:23">
      <c r="A9" s="129" t="s">
        <v>290</v>
      </c>
      <c r="B9" s="129"/>
      <c r="C9" s="129"/>
      <c r="D9" s="130"/>
      <c r="E9" s="130"/>
      <c r="F9" s="130"/>
      <c r="G9" s="130"/>
      <c r="H9" s="130"/>
      <c r="I9" s="23">
        <v>92208</v>
      </c>
      <c r="J9" s="23">
        <v>92208</v>
      </c>
      <c r="K9" s="23">
        <v>92208</v>
      </c>
      <c r="L9" s="23"/>
      <c r="M9" s="23"/>
      <c r="N9" s="131"/>
      <c r="O9" s="131"/>
      <c r="P9" s="132"/>
      <c r="Q9" s="23"/>
      <c r="R9" s="23"/>
      <c r="S9" s="23"/>
      <c r="T9" s="23"/>
      <c r="U9" s="110"/>
      <c r="V9" s="23"/>
      <c r="W9" s="23"/>
    </row>
    <row r="10" s="1" customFormat="1" ht="22.5" customHeight="1" spans="1:23">
      <c r="A10" s="130" t="s">
        <v>291</v>
      </c>
      <c r="B10" s="130" t="s">
        <v>292</v>
      </c>
      <c r="C10" s="21" t="s">
        <v>290</v>
      </c>
      <c r="D10" s="130" t="s">
        <v>73</v>
      </c>
      <c r="E10" s="130" t="s">
        <v>93</v>
      </c>
      <c r="F10" s="130" t="s">
        <v>165</v>
      </c>
      <c r="G10" s="130" t="s">
        <v>293</v>
      </c>
      <c r="H10" s="130" t="s">
        <v>294</v>
      </c>
      <c r="I10" s="23">
        <v>92208</v>
      </c>
      <c r="J10" s="23">
        <v>92208</v>
      </c>
      <c r="K10" s="23">
        <v>92208</v>
      </c>
      <c r="L10" s="23"/>
      <c r="M10" s="23"/>
      <c r="N10" s="131"/>
      <c r="O10" s="131"/>
      <c r="P10" s="132"/>
      <c r="Q10" s="23"/>
      <c r="R10" s="23"/>
      <c r="S10" s="23"/>
      <c r="T10" s="23"/>
      <c r="U10" s="110"/>
      <c r="V10" s="23"/>
      <c r="W10" s="23"/>
    </row>
    <row r="11" s="1" customFormat="1" ht="22.5" customHeight="1" spans="1:23">
      <c r="A11" s="129" t="s">
        <v>295</v>
      </c>
      <c r="B11" s="24"/>
      <c r="C11" s="24"/>
      <c r="D11" s="24"/>
      <c r="E11" s="24"/>
      <c r="F11" s="24"/>
      <c r="G11" s="24"/>
      <c r="H11" s="24"/>
      <c r="I11" s="23">
        <v>250000</v>
      </c>
      <c r="J11" s="23">
        <v>250000</v>
      </c>
      <c r="K11" s="23">
        <v>250000</v>
      </c>
      <c r="L11" s="23"/>
      <c r="M11" s="23"/>
      <c r="N11" s="24"/>
      <c r="O11" s="24"/>
      <c r="P11" s="24"/>
      <c r="Q11" s="23"/>
      <c r="R11" s="23"/>
      <c r="S11" s="23"/>
      <c r="T11" s="23"/>
      <c r="U11" s="110"/>
      <c r="V11" s="23"/>
      <c r="W11" s="23"/>
    </row>
    <row r="12" s="1" customFormat="1" ht="22.5" customHeight="1" spans="1:23">
      <c r="A12" s="130" t="s">
        <v>291</v>
      </c>
      <c r="B12" s="130" t="s">
        <v>296</v>
      </c>
      <c r="C12" s="21" t="s">
        <v>295</v>
      </c>
      <c r="D12" s="130" t="s">
        <v>73</v>
      </c>
      <c r="E12" s="130" t="s">
        <v>92</v>
      </c>
      <c r="F12" s="130" t="s">
        <v>163</v>
      </c>
      <c r="G12" s="130" t="s">
        <v>238</v>
      </c>
      <c r="H12" s="130" t="s">
        <v>239</v>
      </c>
      <c r="I12" s="23">
        <v>105000</v>
      </c>
      <c r="J12" s="23">
        <v>105000</v>
      </c>
      <c r="K12" s="23">
        <v>105000</v>
      </c>
      <c r="L12" s="23"/>
      <c r="M12" s="23"/>
      <c r="N12" s="24"/>
      <c r="O12" s="24"/>
      <c r="P12" s="24"/>
      <c r="Q12" s="23"/>
      <c r="R12" s="23"/>
      <c r="S12" s="23"/>
      <c r="T12" s="23"/>
      <c r="U12" s="110"/>
      <c r="V12" s="23"/>
      <c r="W12" s="23"/>
    </row>
    <row r="13" s="1" customFormat="1" ht="22.5" customHeight="1" spans="1:23">
      <c r="A13" s="130" t="s">
        <v>291</v>
      </c>
      <c r="B13" s="130" t="s">
        <v>296</v>
      </c>
      <c r="C13" s="21" t="s">
        <v>295</v>
      </c>
      <c r="D13" s="130" t="s">
        <v>73</v>
      </c>
      <c r="E13" s="130" t="s">
        <v>92</v>
      </c>
      <c r="F13" s="130" t="s">
        <v>163</v>
      </c>
      <c r="G13" s="130" t="s">
        <v>256</v>
      </c>
      <c r="H13" s="130" t="s">
        <v>257</v>
      </c>
      <c r="I13" s="23">
        <v>110000</v>
      </c>
      <c r="J13" s="23">
        <v>110000</v>
      </c>
      <c r="K13" s="23">
        <v>110000</v>
      </c>
      <c r="L13" s="23"/>
      <c r="M13" s="23"/>
      <c r="N13" s="24"/>
      <c r="O13" s="24"/>
      <c r="P13" s="24"/>
      <c r="Q13" s="23"/>
      <c r="R13" s="23"/>
      <c r="S13" s="23"/>
      <c r="T13" s="23"/>
      <c r="U13" s="110"/>
      <c r="V13" s="23"/>
      <c r="W13" s="23"/>
    </row>
    <row r="14" s="1" customFormat="1" ht="22.5" customHeight="1" spans="1:23">
      <c r="A14" s="130" t="s">
        <v>291</v>
      </c>
      <c r="B14" s="130" t="s">
        <v>296</v>
      </c>
      <c r="C14" s="21" t="s">
        <v>295</v>
      </c>
      <c r="D14" s="130" t="s">
        <v>73</v>
      </c>
      <c r="E14" s="130" t="s">
        <v>92</v>
      </c>
      <c r="F14" s="130" t="s">
        <v>163</v>
      </c>
      <c r="G14" s="130" t="s">
        <v>297</v>
      </c>
      <c r="H14" s="130" t="s">
        <v>298</v>
      </c>
      <c r="I14" s="23">
        <v>5000</v>
      </c>
      <c r="J14" s="23">
        <v>5000</v>
      </c>
      <c r="K14" s="23">
        <v>5000</v>
      </c>
      <c r="L14" s="23"/>
      <c r="M14" s="23"/>
      <c r="N14" s="24"/>
      <c r="O14" s="24"/>
      <c r="P14" s="24"/>
      <c r="Q14" s="23"/>
      <c r="R14" s="23"/>
      <c r="S14" s="23"/>
      <c r="T14" s="23"/>
      <c r="U14" s="110"/>
      <c r="V14" s="23"/>
      <c r="W14" s="23"/>
    </row>
    <row r="15" s="1" customFormat="1" ht="22.5" customHeight="1" spans="1:23">
      <c r="A15" s="130" t="s">
        <v>291</v>
      </c>
      <c r="B15" s="130" t="s">
        <v>296</v>
      </c>
      <c r="C15" s="21" t="s">
        <v>295</v>
      </c>
      <c r="D15" s="130" t="s">
        <v>73</v>
      </c>
      <c r="E15" s="130" t="s">
        <v>92</v>
      </c>
      <c r="F15" s="130" t="s">
        <v>163</v>
      </c>
      <c r="G15" s="130" t="s">
        <v>299</v>
      </c>
      <c r="H15" s="130" t="s">
        <v>300</v>
      </c>
      <c r="I15" s="23">
        <v>5000</v>
      </c>
      <c r="J15" s="23">
        <v>5000</v>
      </c>
      <c r="K15" s="23">
        <v>5000</v>
      </c>
      <c r="L15" s="23"/>
      <c r="M15" s="23"/>
      <c r="N15" s="24"/>
      <c r="O15" s="24"/>
      <c r="P15" s="24"/>
      <c r="Q15" s="23"/>
      <c r="R15" s="23"/>
      <c r="S15" s="23"/>
      <c r="T15" s="23"/>
      <c r="U15" s="110"/>
      <c r="V15" s="23"/>
      <c r="W15" s="23"/>
    </row>
    <row r="16" s="1" customFormat="1" ht="22.5" customHeight="1" spans="1:23">
      <c r="A16" s="130" t="s">
        <v>291</v>
      </c>
      <c r="B16" s="130" t="s">
        <v>296</v>
      </c>
      <c r="C16" s="21" t="s">
        <v>295</v>
      </c>
      <c r="D16" s="130" t="s">
        <v>73</v>
      </c>
      <c r="E16" s="130" t="s">
        <v>92</v>
      </c>
      <c r="F16" s="130" t="s">
        <v>163</v>
      </c>
      <c r="G16" s="130" t="s">
        <v>254</v>
      </c>
      <c r="H16" s="130" t="s">
        <v>255</v>
      </c>
      <c r="I16" s="23">
        <v>7900</v>
      </c>
      <c r="J16" s="23">
        <v>7900</v>
      </c>
      <c r="K16" s="23">
        <v>7900</v>
      </c>
      <c r="L16" s="23"/>
      <c r="M16" s="23"/>
      <c r="N16" s="24"/>
      <c r="O16" s="24"/>
      <c r="P16" s="24"/>
      <c r="Q16" s="23"/>
      <c r="R16" s="23"/>
      <c r="S16" s="23"/>
      <c r="T16" s="23"/>
      <c r="U16" s="110"/>
      <c r="V16" s="23"/>
      <c r="W16" s="23"/>
    </row>
    <row r="17" s="1" customFormat="1" ht="22.5" customHeight="1" spans="1:23">
      <c r="A17" s="130" t="s">
        <v>291</v>
      </c>
      <c r="B17" s="130" t="s">
        <v>296</v>
      </c>
      <c r="C17" s="21" t="s">
        <v>295</v>
      </c>
      <c r="D17" s="130" t="s">
        <v>73</v>
      </c>
      <c r="E17" s="130" t="s">
        <v>92</v>
      </c>
      <c r="F17" s="130" t="s">
        <v>163</v>
      </c>
      <c r="G17" s="130" t="s">
        <v>274</v>
      </c>
      <c r="H17" s="130" t="s">
        <v>275</v>
      </c>
      <c r="I17" s="23">
        <v>17100</v>
      </c>
      <c r="J17" s="23">
        <v>17100</v>
      </c>
      <c r="K17" s="23">
        <v>17100</v>
      </c>
      <c r="L17" s="23"/>
      <c r="M17" s="23"/>
      <c r="N17" s="24"/>
      <c r="O17" s="24"/>
      <c r="P17" s="24"/>
      <c r="Q17" s="23"/>
      <c r="R17" s="23"/>
      <c r="S17" s="23"/>
      <c r="T17" s="23"/>
      <c r="U17" s="110"/>
      <c r="V17" s="23"/>
      <c r="W17" s="23"/>
    </row>
    <row r="18" s="1" customFormat="1" ht="22.5" customHeight="1" spans="1:23">
      <c r="A18" s="129" t="s">
        <v>301</v>
      </c>
      <c r="B18" s="24"/>
      <c r="C18" s="24"/>
      <c r="D18" s="24"/>
      <c r="E18" s="24"/>
      <c r="F18" s="24"/>
      <c r="G18" s="24"/>
      <c r="H18" s="24"/>
      <c r="I18" s="23">
        <v>251600</v>
      </c>
      <c r="J18" s="23">
        <v>251600</v>
      </c>
      <c r="K18" s="23">
        <v>251600</v>
      </c>
      <c r="L18" s="23"/>
      <c r="M18" s="23"/>
      <c r="N18" s="24"/>
      <c r="O18" s="24"/>
      <c r="P18" s="24"/>
      <c r="Q18" s="23"/>
      <c r="R18" s="23"/>
      <c r="S18" s="23"/>
      <c r="T18" s="23"/>
      <c r="U18" s="110"/>
      <c r="V18" s="23"/>
      <c r="W18" s="23"/>
    </row>
    <row r="19" s="1" customFormat="1" ht="22.5" customHeight="1" spans="1:23">
      <c r="A19" s="130" t="s">
        <v>291</v>
      </c>
      <c r="B19" s="130" t="s">
        <v>302</v>
      </c>
      <c r="C19" s="21" t="s">
        <v>301</v>
      </c>
      <c r="D19" s="130" t="s">
        <v>73</v>
      </c>
      <c r="E19" s="130" t="s">
        <v>92</v>
      </c>
      <c r="F19" s="130" t="s">
        <v>163</v>
      </c>
      <c r="G19" s="130" t="s">
        <v>238</v>
      </c>
      <c r="H19" s="130" t="s">
        <v>239</v>
      </c>
      <c r="I19" s="23">
        <v>155000</v>
      </c>
      <c r="J19" s="23">
        <v>155000</v>
      </c>
      <c r="K19" s="23">
        <v>155000</v>
      </c>
      <c r="L19" s="23"/>
      <c r="M19" s="23"/>
      <c r="N19" s="24"/>
      <c r="O19" s="24"/>
      <c r="P19" s="24"/>
      <c r="Q19" s="23"/>
      <c r="R19" s="23"/>
      <c r="S19" s="23"/>
      <c r="T19" s="23"/>
      <c r="U19" s="110"/>
      <c r="V19" s="23"/>
      <c r="W19" s="23"/>
    </row>
    <row r="20" s="1" customFormat="1" ht="22.5" customHeight="1" spans="1:23">
      <c r="A20" s="130" t="s">
        <v>291</v>
      </c>
      <c r="B20" s="130" t="s">
        <v>302</v>
      </c>
      <c r="C20" s="21" t="s">
        <v>301</v>
      </c>
      <c r="D20" s="130" t="s">
        <v>73</v>
      </c>
      <c r="E20" s="130" t="s">
        <v>92</v>
      </c>
      <c r="F20" s="130" t="s">
        <v>163</v>
      </c>
      <c r="G20" s="130" t="s">
        <v>256</v>
      </c>
      <c r="H20" s="130" t="s">
        <v>257</v>
      </c>
      <c r="I20" s="23">
        <v>30000</v>
      </c>
      <c r="J20" s="23">
        <v>30000</v>
      </c>
      <c r="K20" s="23">
        <v>30000</v>
      </c>
      <c r="L20" s="23"/>
      <c r="M20" s="23"/>
      <c r="N20" s="24"/>
      <c r="O20" s="24"/>
      <c r="P20" s="24"/>
      <c r="Q20" s="23"/>
      <c r="R20" s="23"/>
      <c r="S20" s="23"/>
      <c r="T20" s="23"/>
      <c r="U20" s="110"/>
      <c r="V20" s="23"/>
      <c r="W20" s="23"/>
    </row>
    <row r="21" s="1" customFormat="1" ht="22.5" customHeight="1" spans="1:23">
      <c r="A21" s="130" t="s">
        <v>291</v>
      </c>
      <c r="B21" s="130" t="s">
        <v>302</v>
      </c>
      <c r="C21" s="21" t="s">
        <v>301</v>
      </c>
      <c r="D21" s="130" t="s">
        <v>73</v>
      </c>
      <c r="E21" s="130" t="s">
        <v>92</v>
      </c>
      <c r="F21" s="130" t="s">
        <v>163</v>
      </c>
      <c r="G21" s="130" t="s">
        <v>254</v>
      </c>
      <c r="H21" s="130" t="s">
        <v>255</v>
      </c>
      <c r="I21" s="23">
        <v>15000</v>
      </c>
      <c r="J21" s="23">
        <v>15000</v>
      </c>
      <c r="K21" s="23">
        <v>15000</v>
      </c>
      <c r="L21" s="23"/>
      <c r="M21" s="23"/>
      <c r="N21" s="24"/>
      <c r="O21" s="24"/>
      <c r="P21" s="24"/>
      <c r="Q21" s="23"/>
      <c r="R21" s="23"/>
      <c r="S21" s="23"/>
      <c r="T21" s="23"/>
      <c r="U21" s="110"/>
      <c r="V21" s="23"/>
      <c r="W21" s="23"/>
    </row>
    <row r="22" s="1" customFormat="1" ht="22.5" customHeight="1" spans="1:23">
      <c r="A22" s="130" t="s">
        <v>291</v>
      </c>
      <c r="B22" s="130" t="s">
        <v>302</v>
      </c>
      <c r="C22" s="21" t="s">
        <v>301</v>
      </c>
      <c r="D22" s="130" t="s">
        <v>73</v>
      </c>
      <c r="E22" s="130" t="s">
        <v>92</v>
      </c>
      <c r="F22" s="130" t="s">
        <v>163</v>
      </c>
      <c r="G22" s="130" t="s">
        <v>303</v>
      </c>
      <c r="H22" s="130" t="s">
        <v>304</v>
      </c>
      <c r="I22" s="23">
        <v>51600</v>
      </c>
      <c r="J22" s="23">
        <v>51600</v>
      </c>
      <c r="K22" s="23">
        <v>51600</v>
      </c>
      <c r="L22" s="23"/>
      <c r="M22" s="23"/>
      <c r="N22" s="24"/>
      <c r="O22" s="24"/>
      <c r="P22" s="24"/>
      <c r="Q22" s="23"/>
      <c r="R22" s="23"/>
      <c r="S22" s="23"/>
      <c r="T22" s="23"/>
      <c r="U22" s="110"/>
      <c r="V22" s="23"/>
      <c r="W22" s="23"/>
    </row>
    <row r="23" s="1" customFormat="1" ht="22.5" customHeight="1" spans="1:23">
      <c r="A23" s="129" t="s">
        <v>305</v>
      </c>
      <c r="B23" s="24"/>
      <c r="C23" s="24"/>
      <c r="D23" s="24"/>
      <c r="E23" s="24"/>
      <c r="F23" s="24"/>
      <c r="G23" s="24"/>
      <c r="H23" s="24"/>
      <c r="I23" s="23">
        <v>200000</v>
      </c>
      <c r="J23" s="23">
        <v>200000</v>
      </c>
      <c r="K23" s="23">
        <v>200000</v>
      </c>
      <c r="L23" s="23"/>
      <c r="M23" s="23"/>
      <c r="N23" s="24"/>
      <c r="O23" s="24"/>
      <c r="P23" s="24"/>
      <c r="Q23" s="23"/>
      <c r="R23" s="23"/>
      <c r="S23" s="23"/>
      <c r="T23" s="23"/>
      <c r="U23" s="110"/>
      <c r="V23" s="23"/>
      <c r="W23" s="23"/>
    </row>
    <row r="24" s="1" customFormat="1" ht="22.5" customHeight="1" spans="1:23">
      <c r="A24" s="130" t="s">
        <v>291</v>
      </c>
      <c r="B24" s="130" t="s">
        <v>306</v>
      </c>
      <c r="C24" s="21" t="s">
        <v>305</v>
      </c>
      <c r="D24" s="130" t="s">
        <v>73</v>
      </c>
      <c r="E24" s="130" t="s">
        <v>92</v>
      </c>
      <c r="F24" s="130" t="s">
        <v>163</v>
      </c>
      <c r="G24" s="130" t="s">
        <v>238</v>
      </c>
      <c r="H24" s="130" t="s">
        <v>239</v>
      </c>
      <c r="I24" s="23">
        <v>180000</v>
      </c>
      <c r="J24" s="23">
        <v>180000</v>
      </c>
      <c r="K24" s="23">
        <v>180000</v>
      </c>
      <c r="L24" s="23"/>
      <c r="M24" s="23"/>
      <c r="N24" s="24"/>
      <c r="O24" s="24"/>
      <c r="P24" s="24"/>
      <c r="Q24" s="23"/>
      <c r="R24" s="23"/>
      <c r="S24" s="23"/>
      <c r="T24" s="23"/>
      <c r="U24" s="110"/>
      <c r="V24" s="23"/>
      <c r="W24" s="23"/>
    </row>
    <row r="25" s="1" customFormat="1" ht="22.5" customHeight="1" spans="1:23">
      <c r="A25" s="130" t="s">
        <v>291</v>
      </c>
      <c r="B25" s="130" t="s">
        <v>306</v>
      </c>
      <c r="C25" s="21" t="s">
        <v>305</v>
      </c>
      <c r="D25" s="130" t="s">
        <v>73</v>
      </c>
      <c r="E25" s="130" t="s">
        <v>92</v>
      </c>
      <c r="F25" s="130" t="s">
        <v>163</v>
      </c>
      <c r="G25" s="130" t="s">
        <v>256</v>
      </c>
      <c r="H25" s="130" t="s">
        <v>257</v>
      </c>
      <c r="I25" s="23">
        <v>20000</v>
      </c>
      <c r="J25" s="23">
        <v>20000</v>
      </c>
      <c r="K25" s="23">
        <v>20000</v>
      </c>
      <c r="L25" s="23"/>
      <c r="M25" s="23"/>
      <c r="N25" s="24"/>
      <c r="O25" s="24"/>
      <c r="P25" s="24"/>
      <c r="Q25" s="23"/>
      <c r="R25" s="23"/>
      <c r="S25" s="23"/>
      <c r="T25" s="23"/>
      <c r="U25" s="110"/>
      <c r="V25" s="23"/>
      <c r="W25" s="23"/>
    </row>
    <row r="26" s="1" customFormat="1" ht="22.5" customHeight="1" spans="1:23">
      <c r="A26" s="129" t="s">
        <v>307</v>
      </c>
      <c r="B26" s="24"/>
      <c r="C26" s="24"/>
      <c r="D26" s="24"/>
      <c r="E26" s="24"/>
      <c r="F26" s="24"/>
      <c r="G26" s="24"/>
      <c r="H26" s="24"/>
      <c r="I26" s="23">
        <v>700000</v>
      </c>
      <c r="J26" s="23">
        <v>700000</v>
      </c>
      <c r="K26" s="23">
        <v>700000</v>
      </c>
      <c r="L26" s="23"/>
      <c r="M26" s="23"/>
      <c r="N26" s="24"/>
      <c r="O26" s="24"/>
      <c r="P26" s="24"/>
      <c r="Q26" s="23"/>
      <c r="R26" s="23"/>
      <c r="S26" s="23"/>
      <c r="T26" s="23"/>
      <c r="U26" s="110"/>
      <c r="V26" s="23"/>
      <c r="W26" s="23"/>
    </row>
    <row r="27" s="1" customFormat="1" ht="22.5" customHeight="1" spans="1:23">
      <c r="A27" s="130" t="s">
        <v>291</v>
      </c>
      <c r="B27" s="130" t="s">
        <v>308</v>
      </c>
      <c r="C27" s="21" t="s">
        <v>307</v>
      </c>
      <c r="D27" s="130" t="s">
        <v>73</v>
      </c>
      <c r="E27" s="130" t="s">
        <v>92</v>
      </c>
      <c r="F27" s="130" t="s">
        <v>163</v>
      </c>
      <c r="G27" s="130" t="s">
        <v>238</v>
      </c>
      <c r="H27" s="130" t="s">
        <v>239</v>
      </c>
      <c r="I27" s="23">
        <v>454000</v>
      </c>
      <c r="J27" s="23">
        <v>454000</v>
      </c>
      <c r="K27" s="23">
        <v>454000</v>
      </c>
      <c r="L27" s="23"/>
      <c r="M27" s="23"/>
      <c r="N27" s="24"/>
      <c r="O27" s="24"/>
      <c r="P27" s="24"/>
      <c r="Q27" s="23"/>
      <c r="R27" s="23"/>
      <c r="S27" s="23"/>
      <c r="T27" s="23"/>
      <c r="U27" s="110"/>
      <c r="V27" s="23"/>
      <c r="W27" s="23"/>
    </row>
    <row r="28" s="1" customFormat="1" ht="22.5" customHeight="1" spans="1:23">
      <c r="A28" s="130" t="s">
        <v>291</v>
      </c>
      <c r="B28" s="130" t="s">
        <v>308</v>
      </c>
      <c r="C28" s="21" t="s">
        <v>307</v>
      </c>
      <c r="D28" s="130" t="s">
        <v>73</v>
      </c>
      <c r="E28" s="130" t="s">
        <v>92</v>
      </c>
      <c r="F28" s="130" t="s">
        <v>163</v>
      </c>
      <c r="G28" s="130" t="s">
        <v>256</v>
      </c>
      <c r="H28" s="130" t="s">
        <v>257</v>
      </c>
      <c r="I28" s="23">
        <v>130000</v>
      </c>
      <c r="J28" s="23">
        <v>130000</v>
      </c>
      <c r="K28" s="23">
        <v>130000</v>
      </c>
      <c r="L28" s="23"/>
      <c r="M28" s="23"/>
      <c r="N28" s="24"/>
      <c r="O28" s="24"/>
      <c r="P28" s="24"/>
      <c r="Q28" s="23"/>
      <c r="R28" s="23"/>
      <c r="S28" s="23"/>
      <c r="T28" s="23"/>
      <c r="U28" s="110"/>
      <c r="V28" s="23"/>
      <c r="W28" s="23"/>
    </row>
    <row r="29" s="1" customFormat="1" ht="22.5" customHeight="1" spans="1:23">
      <c r="A29" s="130" t="s">
        <v>291</v>
      </c>
      <c r="B29" s="130" t="s">
        <v>308</v>
      </c>
      <c r="C29" s="21" t="s">
        <v>307</v>
      </c>
      <c r="D29" s="130" t="s">
        <v>73</v>
      </c>
      <c r="E29" s="130" t="s">
        <v>92</v>
      </c>
      <c r="F29" s="130" t="s">
        <v>163</v>
      </c>
      <c r="G29" s="130" t="s">
        <v>309</v>
      </c>
      <c r="H29" s="130" t="s">
        <v>310</v>
      </c>
      <c r="I29" s="23">
        <v>30000</v>
      </c>
      <c r="J29" s="23">
        <v>30000</v>
      </c>
      <c r="K29" s="23">
        <v>30000</v>
      </c>
      <c r="L29" s="23"/>
      <c r="M29" s="23"/>
      <c r="N29" s="24"/>
      <c r="O29" s="24"/>
      <c r="P29" s="24"/>
      <c r="Q29" s="23"/>
      <c r="R29" s="23"/>
      <c r="S29" s="23"/>
      <c r="T29" s="23"/>
      <c r="U29" s="110"/>
      <c r="V29" s="23"/>
      <c r="W29" s="23"/>
    </row>
    <row r="30" s="1" customFormat="1" ht="22.5" customHeight="1" spans="1:23">
      <c r="A30" s="130" t="s">
        <v>291</v>
      </c>
      <c r="B30" s="130" t="s">
        <v>308</v>
      </c>
      <c r="C30" s="21" t="s">
        <v>307</v>
      </c>
      <c r="D30" s="130" t="s">
        <v>73</v>
      </c>
      <c r="E30" s="130" t="s">
        <v>92</v>
      </c>
      <c r="F30" s="130" t="s">
        <v>163</v>
      </c>
      <c r="G30" s="130" t="s">
        <v>254</v>
      </c>
      <c r="H30" s="130" t="s">
        <v>255</v>
      </c>
      <c r="I30" s="23">
        <v>20000</v>
      </c>
      <c r="J30" s="23">
        <v>20000</v>
      </c>
      <c r="K30" s="23">
        <v>20000</v>
      </c>
      <c r="L30" s="23"/>
      <c r="M30" s="23"/>
      <c r="N30" s="24"/>
      <c r="O30" s="24"/>
      <c r="P30" s="24"/>
      <c r="Q30" s="23"/>
      <c r="R30" s="23"/>
      <c r="S30" s="23"/>
      <c r="T30" s="23"/>
      <c r="U30" s="110"/>
      <c r="V30" s="23"/>
      <c r="W30" s="23"/>
    </row>
    <row r="31" s="1" customFormat="1" ht="22.5" customHeight="1" spans="1:23">
      <c r="A31" s="130" t="s">
        <v>291</v>
      </c>
      <c r="B31" s="130" t="s">
        <v>308</v>
      </c>
      <c r="C31" s="21" t="s">
        <v>307</v>
      </c>
      <c r="D31" s="130" t="s">
        <v>73</v>
      </c>
      <c r="E31" s="130" t="s">
        <v>92</v>
      </c>
      <c r="F31" s="130" t="s">
        <v>163</v>
      </c>
      <c r="G31" s="130" t="s">
        <v>274</v>
      </c>
      <c r="H31" s="130" t="s">
        <v>275</v>
      </c>
      <c r="I31" s="23">
        <v>66000</v>
      </c>
      <c r="J31" s="23">
        <v>66000</v>
      </c>
      <c r="K31" s="23">
        <v>66000</v>
      </c>
      <c r="L31" s="23"/>
      <c r="M31" s="23"/>
      <c r="N31" s="24"/>
      <c r="O31" s="24"/>
      <c r="P31" s="24"/>
      <c r="Q31" s="23"/>
      <c r="R31" s="23"/>
      <c r="S31" s="23"/>
      <c r="T31" s="23"/>
      <c r="U31" s="110"/>
      <c r="V31" s="23"/>
      <c r="W31" s="23"/>
    </row>
    <row r="32" s="1" customFormat="1" ht="22.5" customHeight="1" spans="1:23">
      <c r="A32" s="133" t="s">
        <v>113</v>
      </c>
      <c r="B32" s="134"/>
      <c r="C32" s="134"/>
      <c r="D32" s="134"/>
      <c r="E32" s="134"/>
      <c r="F32" s="134"/>
      <c r="G32" s="134"/>
      <c r="H32" s="135"/>
      <c r="I32" s="23">
        <v>1493808</v>
      </c>
      <c r="J32" s="23">
        <v>1493808</v>
      </c>
      <c r="K32" s="136">
        <v>1493808</v>
      </c>
      <c r="L32" s="23"/>
      <c r="M32" s="23"/>
      <c r="N32" s="132"/>
      <c r="O32" s="132"/>
      <c r="P32" s="132"/>
      <c r="Q32" s="23"/>
      <c r="R32" s="23"/>
      <c r="S32" s="23"/>
      <c r="T32" s="23"/>
      <c r="U32" s="137"/>
      <c r="V32" s="23"/>
      <c r="W32" s="23"/>
    </row>
  </sheetData>
  <mergeCells count="33">
    <mergeCell ref="A3:W3"/>
    <mergeCell ref="A4:I4"/>
    <mergeCell ref="J5:M5"/>
    <mergeCell ref="N5:P5"/>
    <mergeCell ref="R5:W5"/>
    <mergeCell ref="J6:K6"/>
    <mergeCell ref="A9:C9"/>
    <mergeCell ref="A11:C11"/>
    <mergeCell ref="A18:C18"/>
    <mergeCell ref="A23:C23"/>
    <mergeCell ref="A26:C26"/>
    <mergeCell ref="A32:H3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4"/>
  <sheetViews>
    <sheetView showZeros="0" workbookViewId="0">
      <pane ySplit="1" topLeftCell="A2" activePane="bottomLeft" state="frozen"/>
      <selection/>
      <selection pane="bottomLeft" activeCell="F101" sqref="F101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34.375" style="116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style="116" customWidth="1"/>
  </cols>
  <sheetData>
    <row r="1" customHeight="1" spans="1:10">
      <c r="A1" s="2"/>
      <c r="B1" s="2"/>
      <c r="C1" s="2"/>
      <c r="D1" s="2"/>
      <c r="E1" s="117"/>
      <c r="F1" s="2"/>
      <c r="G1" s="2"/>
      <c r="H1" s="2"/>
      <c r="I1" s="2"/>
      <c r="J1" s="117"/>
    </row>
    <row r="2" customHeight="1" spans="1:10">
      <c r="J2" s="76" t="s">
        <v>311</v>
      </c>
    </row>
    <row r="3" ht="28.5" customHeight="1" spans="1:10">
      <c r="A3" s="56" t="s">
        <v>312</v>
      </c>
      <c r="B3" s="28"/>
      <c r="C3" s="28"/>
      <c r="D3" s="28"/>
      <c r="E3" s="78"/>
      <c r="F3" s="57"/>
      <c r="G3" s="28"/>
      <c r="H3" s="57"/>
      <c r="I3" s="57"/>
      <c r="J3" s="78"/>
    </row>
    <row r="4" ht="15" customHeight="1" spans="1:10">
      <c r="A4" s="29" t="s">
        <v>2</v>
      </c>
    </row>
    <row r="5" ht="14.25" customHeight="1" spans="1:10">
      <c r="A5" s="58" t="s">
        <v>313</v>
      </c>
      <c r="B5" s="58" t="s">
        <v>314</v>
      </c>
      <c r="C5" s="58" t="s">
        <v>315</v>
      </c>
      <c r="D5" s="58" t="s">
        <v>316</v>
      </c>
      <c r="E5" s="58" t="s">
        <v>317</v>
      </c>
      <c r="F5" s="59" t="s">
        <v>318</v>
      </c>
      <c r="G5" s="58" t="s">
        <v>319</v>
      </c>
      <c r="H5" s="59" t="s">
        <v>320</v>
      </c>
      <c r="I5" s="59" t="s">
        <v>321</v>
      </c>
      <c r="J5" s="58" t="s">
        <v>322</v>
      </c>
    </row>
    <row r="6" ht="14.25" customHeight="1" spans="1:10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9">
        <v>6</v>
      </c>
      <c r="G6" s="58">
        <v>7</v>
      </c>
      <c r="H6" s="59">
        <v>8</v>
      </c>
      <c r="I6" s="59">
        <v>9</v>
      </c>
      <c r="J6" s="58">
        <v>10</v>
      </c>
    </row>
    <row r="7" s="1" customFormat="1" ht="22.5" customHeight="1" spans="1:10">
      <c r="A7" s="118" t="s">
        <v>73</v>
      </c>
      <c r="B7" s="119"/>
      <c r="C7" s="119"/>
      <c r="D7" s="119"/>
      <c r="E7" s="118"/>
      <c r="F7" s="119"/>
      <c r="G7" s="118"/>
      <c r="H7" s="119"/>
      <c r="I7" s="119"/>
      <c r="J7" s="118"/>
    </row>
    <row r="8" s="1" customFormat="1" ht="22.5" customHeight="1" spans="1:10">
      <c r="A8" s="118" t="str">
        <f>"   "&amp;"电子公文交换系统内外网专线租用费和运维经费"</f>
        <v>   电子公文交换系统内外网专线租用费和运维经费</v>
      </c>
      <c r="B8" s="120" t="s">
        <v>323</v>
      </c>
      <c r="C8" s="121"/>
      <c r="D8" s="121"/>
      <c r="E8" s="122"/>
      <c r="F8" s="123"/>
      <c r="G8" s="121"/>
      <c r="H8" s="123"/>
      <c r="I8" s="123"/>
      <c r="J8" s="122"/>
    </row>
    <row r="9" s="1" customFormat="1" ht="22.5" customHeight="1" spans="1:10">
      <c r="A9" s="118"/>
      <c r="B9" s="120"/>
      <c r="C9" s="121" t="s">
        <v>324</v>
      </c>
      <c r="D9" s="121" t="s">
        <v>325</v>
      </c>
      <c r="E9" s="122" t="s">
        <v>326</v>
      </c>
      <c r="F9" s="123" t="s">
        <v>327</v>
      </c>
      <c r="G9" s="121" t="s">
        <v>328</v>
      </c>
      <c r="H9" s="123" t="s">
        <v>329</v>
      </c>
      <c r="I9" s="123" t="s">
        <v>330</v>
      </c>
      <c r="J9" s="122" t="s">
        <v>331</v>
      </c>
    </row>
    <row r="10" s="1" customFormat="1" ht="22.5" customHeight="1" spans="1:10">
      <c r="A10" s="24"/>
      <c r="B10" s="24"/>
      <c r="C10" s="121" t="s">
        <v>324</v>
      </c>
      <c r="D10" s="121" t="s">
        <v>325</v>
      </c>
      <c r="E10" s="122" t="s">
        <v>332</v>
      </c>
      <c r="F10" s="123" t="s">
        <v>327</v>
      </c>
      <c r="G10" s="121" t="s">
        <v>333</v>
      </c>
      <c r="H10" s="123" t="s">
        <v>334</v>
      </c>
      <c r="I10" s="123" t="s">
        <v>330</v>
      </c>
      <c r="J10" s="122" t="s">
        <v>335</v>
      </c>
    </row>
    <row r="11" s="1" customFormat="1" ht="22.5" customHeight="1" spans="1:10">
      <c r="A11" s="24"/>
      <c r="B11" s="24"/>
      <c r="C11" s="121" t="s">
        <v>324</v>
      </c>
      <c r="D11" s="121" t="s">
        <v>336</v>
      </c>
      <c r="E11" s="122" t="s">
        <v>337</v>
      </c>
      <c r="F11" s="123" t="s">
        <v>338</v>
      </c>
      <c r="G11" s="121" t="s">
        <v>339</v>
      </c>
      <c r="H11" s="123" t="s">
        <v>340</v>
      </c>
      <c r="I11" s="123" t="s">
        <v>330</v>
      </c>
      <c r="J11" s="122" t="s">
        <v>341</v>
      </c>
    </row>
    <row r="12" s="1" customFormat="1" ht="22.5" customHeight="1" spans="1:10">
      <c r="A12" s="24"/>
      <c r="B12" s="24"/>
      <c r="C12" s="121" t="s">
        <v>324</v>
      </c>
      <c r="D12" s="121" t="s">
        <v>336</v>
      </c>
      <c r="E12" s="122" t="s">
        <v>342</v>
      </c>
      <c r="F12" s="123" t="s">
        <v>338</v>
      </c>
      <c r="G12" s="121" t="s">
        <v>339</v>
      </c>
      <c r="H12" s="123" t="s">
        <v>340</v>
      </c>
      <c r="I12" s="123" t="s">
        <v>330</v>
      </c>
      <c r="J12" s="122" t="s">
        <v>343</v>
      </c>
    </row>
    <row r="13" s="1" customFormat="1" ht="22.5" customHeight="1" spans="1:10">
      <c r="A13" s="24"/>
      <c r="B13" s="24"/>
      <c r="C13" s="121" t="s">
        <v>324</v>
      </c>
      <c r="D13" s="121" t="s">
        <v>336</v>
      </c>
      <c r="E13" s="122" t="s">
        <v>344</v>
      </c>
      <c r="F13" s="123" t="s">
        <v>338</v>
      </c>
      <c r="G13" s="121" t="s">
        <v>339</v>
      </c>
      <c r="H13" s="123" t="s">
        <v>340</v>
      </c>
      <c r="I13" s="123" t="s">
        <v>330</v>
      </c>
      <c r="J13" s="122" t="s">
        <v>345</v>
      </c>
    </row>
    <row r="14" s="1" customFormat="1" ht="22.5" customHeight="1" spans="1:10">
      <c r="A14" s="24"/>
      <c r="B14" s="24"/>
      <c r="C14" s="121" t="s">
        <v>324</v>
      </c>
      <c r="D14" s="121" t="s">
        <v>346</v>
      </c>
      <c r="E14" s="122" t="s">
        <v>347</v>
      </c>
      <c r="F14" s="123" t="s">
        <v>327</v>
      </c>
      <c r="G14" s="121" t="s">
        <v>348</v>
      </c>
      <c r="H14" s="123" t="s">
        <v>349</v>
      </c>
      <c r="I14" s="123" t="s">
        <v>350</v>
      </c>
      <c r="J14" s="122" t="s">
        <v>351</v>
      </c>
    </row>
    <row r="15" s="1" customFormat="1" ht="22.5" customHeight="1" spans="1:10">
      <c r="A15" s="24"/>
      <c r="B15" s="24"/>
      <c r="C15" s="121" t="s">
        <v>324</v>
      </c>
      <c r="D15" s="121" t="s">
        <v>346</v>
      </c>
      <c r="E15" s="122" t="s">
        <v>352</v>
      </c>
      <c r="F15" s="123" t="s">
        <v>327</v>
      </c>
      <c r="G15" s="121" t="s">
        <v>348</v>
      </c>
      <c r="H15" s="123" t="s">
        <v>349</v>
      </c>
      <c r="I15" s="123" t="s">
        <v>350</v>
      </c>
      <c r="J15" s="122" t="s">
        <v>353</v>
      </c>
    </row>
    <row r="16" s="1" customFormat="1" ht="22.5" customHeight="1" spans="1:10">
      <c r="A16" s="24"/>
      <c r="B16" s="24"/>
      <c r="C16" s="121" t="s">
        <v>324</v>
      </c>
      <c r="D16" s="121" t="s">
        <v>346</v>
      </c>
      <c r="E16" s="122" t="s">
        <v>354</v>
      </c>
      <c r="F16" s="123" t="s">
        <v>327</v>
      </c>
      <c r="G16" s="121" t="s">
        <v>348</v>
      </c>
      <c r="H16" s="123" t="s">
        <v>349</v>
      </c>
      <c r="I16" s="123" t="s">
        <v>350</v>
      </c>
      <c r="J16" s="122" t="s">
        <v>355</v>
      </c>
    </row>
    <row r="17" s="1" customFormat="1" ht="22.5" customHeight="1" spans="1:10">
      <c r="A17" s="24"/>
      <c r="B17" s="24"/>
      <c r="C17" s="121" t="s">
        <v>324</v>
      </c>
      <c r="D17" s="121" t="s">
        <v>356</v>
      </c>
      <c r="E17" s="122" t="s">
        <v>357</v>
      </c>
      <c r="F17" s="123" t="s">
        <v>358</v>
      </c>
      <c r="G17" s="121" t="s">
        <v>359</v>
      </c>
      <c r="H17" s="123" t="s">
        <v>360</v>
      </c>
      <c r="I17" s="123" t="s">
        <v>330</v>
      </c>
      <c r="J17" s="122" t="s">
        <v>361</v>
      </c>
    </row>
    <row r="18" s="1" customFormat="1" ht="22.5" customHeight="1" spans="1:10">
      <c r="A18" s="24"/>
      <c r="B18" s="24"/>
      <c r="C18" s="121" t="s">
        <v>362</v>
      </c>
      <c r="D18" s="121" t="s">
        <v>363</v>
      </c>
      <c r="E18" s="122" t="s">
        <v>364</v>
      </c>
      <c r="F18" s="123" t="s">
        <v>327</v>
      </c>
      <c r="G18" s="121" t="s">
        <v>365</v>
      </c>
      <c r="H18" s="123" t="s">
        <v>349</v>
      </c>
      <c r="I18" s="123" t="s">
        <v>350</v>
      </c>
      <c r="J18" s="122" t="s">
        <v>366</v>
      </c>
    </row>
    <row r="19" s="1" customFormat="1" ht="22.5" customHeight="1" spans="1:10">
      <c r="A19" s="24"/>
      <c r="B19" s="24"/>
      <c r="C19" s="121" t="s">
        <v>367</v>
      </c>
      <c r="D19" s="121" t="s">
        <v>368</v>
      </c>
      <c r="E19" s="122" t="s">
        <v>369</v>
      </c>
      <c r="F19" s="123" t="s">
        <v>338</v>
      </c>
      <c r="G19" s="121" t="s">
        <v>370</v>
      </c>
      <c r="H19" s="123" t="s">
        <v>340</v>
      </c>
      <c r="I19" s="123" t="s">
        <v>330</v>
      </c>
      <c r="J19" s="122" t="s">
        <v>371</v>
      </c>
    </row>
    <row r="20" s="1" customFormat="1" ht="22.5" customHeight="1" spans="1:10">
      <c r="A20" s="24"/>
      <c r="B20" s="24"/>
      <c r="C20" s="121" t="s">
        <v>367</v>
      </c>
      <c r="D20" s="121" t="s">
        <v>368</v>
      </c>
      <c r="E20" s="122" t="s">
        <v>372</v>
      </c>
      <c r="F20" s="123" t="s">
        <v>338</v>
      </c>
      <c r="G20" s="121" t="s">
        <v>370</v>
      </c>
      <c r="H20" s="123" t="s">
        <v>340</v>
      </c>
      <c r="I20" s="123" t="s">
        <v>330</v>
      </c>
      <c r="J20" s="122" t="s">
        <v>373</v>
      </c>
    </row>
    <row r="21" s="1" customFormat="1" ht="22.5" customHeight="1" spans="1:10">
      <c r="A21" s="118" t="str">
        <f>"   "&amp;"关工委业务工作经费"</f>
        <v>   关工委业务工作经费</v>
      </c>
      <c r="B21" s="120" t="s">
        <v>374</v>
      </c>
      <c r="C21" s="24"/>
      <c r="D21" s="24"/>
      <c r="E21" s="124"/>
      <c r="F21" s="24"/>
      <c r="G21" s="24"/>
      <c r="H21" s="24"/>
      <c r="I21" s="24"/>
      <c r="J21" s="124"/>
    </row>
    <row r="22" s="1" customFormat="1" ht="22.5" customHeight="1" spans="1:10">
      <c r="A22" s="24"/>
      <c r="B22" s="24"/>
      <c r="C22" s="121" t="s">
        <v>324</v>
      </c>
      <c r="D22" s="121" t="s">
        <v>325</v>
      </c>
      <c r="E22" s="122" t="s">
        <v>375</v>
      </c>
      <c r="F22" s="123" t="s">
        <v>338</v>
      </c>
      <c r="G22" s="121" t="s">
        <v>157</v>
      </c>
      <c r="H22" s="123" t="s">
        <v>376</v>
      </c>
      <c r="I22" s="123" t="s">
        <v>330</v>
      </c>
      <c r="J22" s="122" t="s">
        <v>377</v>
      </c>
    </row>
    <row r="23" s="1" customFormat="1" ht="22.5" customHeight="1" spans="1:10">
      <c r="A23" s="24"/>
      <c r="B23" s="24"/>
      <c r="C23" s="121" t="s">
        <v>324</v>
      </c>
      <c r="D23" s="121" t="s">
        <v>325</v>
      </c>
      <c r="E23" s="122" t="s">
        <v>378</v>
      </c>
      <c r="F23" s="123" t="s">
        <v>327</v>
      </c>
      <c r="G23" s="121" t="s">
        <v>379</v>
      </c>
      <c r="H23" s="123" t="s">
        <v>360</v>
      </c>
      <c r="I23" s="123" t="s">
        <v>330</v>
      </c>
      <c r="J23" s="122" t="s">
        <v>380</v>
      </c>
    </row>
    <row r="24" s="1" customFormat="1" ht="22.5" customHeight="1" spans="1:10">
      <c r="A24" s="24"/>
      <c r="B24" s="24"/>
      <c r="C24" s="121" t="s">
        <v>324</v>
      </c>
      <c r="D24" s="121" t="s">
        <v>325</v>
      </c>
      <c r="E24" s="122" t="s">
        <v>381</v>
      </c>
      <c r="F24" s="123" t="s">
        <v>338</v>
      </c>
      <c r="G24" s="121" t="s">
        <v>382</v>
      </c>
      <c r="H24" s="123" t="s">
        <v>383</v>
      </c>
      <c r="I24" s="123" t="s">
        <v>330</v>
      </c>
      <c r="J24" s="122" t="s">
        <v>384</v>
      </c>
    </row>
    <row r="25" s="1" customFormat="1" ht="22.5" customHeight="1" spans="1:10">
      <c r="A25" s="24"/>
      <c r="B25" s="24"/>
      <c r="C25" s="121" t="s">
        <v>324</v>
      </c>
      <c r="D25" s="121" t="s">
        <v>325</v>
      </c>
      <c r="E25" s="122" t="s">
        <v>385</v>
      </c>
      <c r="F25" s="123" t="s">
        <v>338</v>
      </c>
      <c r="G25" s="121" t="s">
        <v>160</v>
      </c>
      <c r="H25" s="123" t="s">
        <v>376</v>
      </c>
      <c r="I25" s="123" t="s">
        <v>330</v>
      </c>
      <c r="J25" s="122" t="s">
        <v>386</v>
      </c>
    </row>
    <row r="26" s="1" customFormat="1" ht="22.5" customHeight="1" spans="1:10">
      <c r="A26" s="24"/>
      <c r="B26" s="24"/>
      <c r="C26" s="121" t="s">
        <v>324</v>
      </c>
      <c r="D26" s="121" t="s">
        <v>325</v>
      </c>
      <c r="E26" s="122" t="s">
        <v>387</v>
      </c>
      <c r="F26" s="123" t="s">
        <v>338</v>
      </c>
      <c r="G26" s="121" t="s">
        <v>158</v>
      </c>
      <c r="H26" s="123" t="s">
        <v>376</v>
      </c>
      <c r="I26" s="123" t="s">
        <v>330</v>
      </c>
      <c r="J26" s="122" t="s">
        <v>388</v>
      </c>
    </row>
    <row r="27" s="1" customFormat="1" ht="22.5" customHeight="1" spans="1:10">
      <c r="A27" s="24"/>
      <c r="B27" s="24"/>
      <c r="C27" s="121" t="s">
        <v>324</v>
      </c>
      <c r="D27" s="121" t="s">
        <v>336</v>
      </c>
      <c r="E27" s="122" t="s">
        <v>389</v>
      </c>
      <c r="F27" s="123" t="s">
        <v>338</v>
      </c>
      <c r="G27" s="121" t="s">
        <v>339</v>
      </c>
      <c r="H27" s="123" t="s">
        <v>340</v>
      </c>
      <c r="I27" s="123" t="s">
        <v>330</v>
      </c>
      <c r="J27" s="122" t="s">
        <v>390</v>
      </c>
    </row>
    <row r="28" s="1" customFormat="1" ht="22.5" customHeight="1" spans="1:10">
      <c r="A28" s="24"/>
      <c r="B28" s="24"/>
      <c r="C28" s="121" t="s">
        <v>324</v>
      </c>
      <c r="D28" s="121" t="s">
        <v>336</v>
      </c>
      <c r="E28" s="122" t="s">
        <v>391</v>
      </c>
      <c r="F28" s="123" t="s">
        <v>327</v>
      </c>
      <c r="G28" s="121" t="s">
        <v>392</v>
      </c>
      <c r="H28" s="123" t="s">
        <v>340</v>
      </c>
      <c r="I28" s="123" t="s">
        <v>330</v>
      </c>
      <c r="J28" s="122" t="s">
        <v>393</v>
      </c>
    </row>
    <row r="29" s="1" customFormat="1" ht="22.5" customHeight="1" spans="1:10">
      <c r="A29" s="24"/>
      <c r="B29" s="24"/>
      <c r="C29" s="121" t="s">
        <v>324</v>
      </c>
      <c r="D29" s="121" t="s">
        <v>336</v>
      </c>
      <c r="E29" s="122" t="s">
        <v>394</v>
      </c>
      <c r="F29" s="123" t="s">
        <v>338</v>
      </c>
      <c r="G29" s="121" t="s">
        <v>339</v>
      </c>
      <c r="H29" s="123" t="s">
        <v>340</v>
      </c>
      <c r="I29" s="123" t="s">
        <v>330</v>
      </c>
      <c r="J29" s="122" t="s">
        <v>395</v>
      </c>
    </row>
    <row r="30" s="1" customFormat="1" ht="22.5" customHeight="1" spans="1:10">
      <c r="A30" s="24"/>
      <c r="B30" s="24"/>
      <c r="C30" s="121" t="s">
        <v>324</v>
      </c>
      <c r="D30" s="121" t="s">
        <v>336</v>
      </c>
      <c r="E30" s="122" t="s">
        <v>396</v>
      </c>
      <c r="F30" s="123" t="s">
        <v>338</v>
      </c>
      <c r="G30" s="121" t="s">
        <v>339</v>
      </c>
      <c r="H30" s="123" t="s">
        <v>340</v>
      </c>
      <c r="I30" s="123" t="s">
        <v>330</v>
      </c>
      <c r="J30" s="122" t="s">
        <v>397</v>
      </c>
    </row>
    <row r="31" s="1" customFormat="1" ht="22.5" customHeight="1" spans="1:10">
      <c r="A31" s="24"/>
      <c r="B31" s="24"/>
      <c r="C31" s="121" t="s">
        <v>324</v>
      </c>
      <c r="D31" s="121" t="s">
        <v>336</v>
      </c>
      <c r="E31" s="122" t="s">
        <v>398</v>
      </c>
      <c r="F31" s="123" t="s">
        <v>338</v>
      </c>
      <c r="G31" s="121" t="s">
        <v>339</v>
      </c>
      <c r="H31" s="123" t="s">
        <v>340</v>
      </c>
      <c r="I31" s="123" t="s">
        <v>330</v>
      </c>
      <c r="J31" s="122" t="s">
        <v>399</v>
      </c>
    </row>
    <row r="32" s="1" customFormat="1" ht="22.5" customHeight="1" spans="1:10">
      <c r="A32" s="24"/>
      <c r="B32" s="24"/>
      <c r="C32" s="121" t="s">
        <v>324</v>
      </c>
      <c r="D32" s="121" t="s">
        <v>346</v>
      </c>
      <c r="E32" s="122" t="s">
        <v>400</v>
      </c>
      <c r="F32" s="123" t="s">
        <v>327</v>
      </c>
      <c r="G32" s="121" t="s">
        <v>348</v>
      </c>
      <c r="H32" s="123" t="s">
        <v>349</v>
      </c>
      <c r="I32" s="123" t="s">
        <v>350</v>
      </c>
      <c r="J32" s="122" t="s">
        <v>401</v>
      </c>
    </row>
    <row r="33" s="1" customFormat="1" ht="22.5" customHeight="1" spans="1:10">
      <c r="A33" s="24"/>
      <c r="B33" s="24"/>
      <c r="C33" s="121" t="s">
        <v>324</v>
      </c>
      <c r="D33" s="121" t="s">
        <v>346</v>
      </c>
      <c r="E33" s="122" t="s">
        <v>402</v>
      </c>
      <c r="F33" s="123" t="s">
        <v>327</v>
      </c>
      <c r="G33" s="121" t="s">
        <v>348</v>
      </c>
      <c r="H33" s="123" t="s">
        <v>403</v>
      </c>
      <c r="I33" s="123" t="s">
        <v>350</v>
      </c>
      <c r="J33" s="122" t="s">
        <v>404</v>
      </c>
    </row>
    <row r="34" s="1" customFormat="1" ht="22.5" customHeight="1" spans="1:10">
      <c r="A34" s="24"/>
      <c r="B34" s="24"/>
      <c r="C34" s="121" t="s">
        <v>324</v>
      </c>
      <c r="D34" s="121" t="s">
        <v>346</v>
      </c>
      <c r="E34" s="122" t="s">
        <v>405</v>
      </c>
      <c r="F34" s="123" t="s">
        <v>327</v>
      </c>
      <c r="G34" s="121" t="s">
        <v>348</v>
      </c>
      <c r="H34" s="123" t="s">
        <v>403</v>
      </c>
      <c r="I34" s="123" t="s">
        <v>350</v>
      </c>
      <c r="J34" s="122" t="s">
        <v>406</v>
      </c>
    </row>
    <row r="35" s="1" customFormat="1" ht="22.5" customHeight="1" spans="1:10">
      <c r="A35" s="24"/>
      <c r="B35" s="24"/>
      <c r="C35" s="121" t="s">
        <v>324</v>
      </c>
      <c r="D35" s="121" t="s">
        <v>346</v>
      </c>
      <c r="E35" s="122" t="s">
        <v>407</v>
      </c>
      <c r="F35" s="123" t="s">
        <v>327</v>
      </c>
      <c r="G35" s="121" t="s">
        <v>348</v>
      </c>
      <c r="H35" s="123" t="s">
        <v>403</v>
      </c>
      <c r="I35" s="123" t="s">
        <v>350</v>
      </c>
      <c r="J35" s="122" t="s">
        <v>408</v>
      </c>
    </row>
    <row r="36" s="1" customFormat="1" ht="22.5" customHeight="1" spans="1:10">
      <c r="A36" s="24"/>
      <c r="B36" s="24"/>
      <c r="C36" s="121" t="s">
        <v>324</v>
      </c>
      <c r="D36" s="121" t="s">
        <v>346</v>
      </c>
      <c r="E36" s="122" t="s">
        <v>409</v>
      </c>
      <c r="F36" s="123" t="s">
        <v>327</v>
      </c>
      <c r="G36" s="121" t="s">
        <v>348</v>
      </c>
      <c r="H36" s="123" t="s">
        <v>403</v>
      </c>
      <c r="I36" s="123" t="s">
        <v>350</v>
      </c>
      <c r="J36" s="122" t="s">
        <v>410</v>
      </c>
    </row>
    <row r="37" s="1" customFormat="1" ht="22.5" customHeight="1" spans="1:10">
      <c r="A37" s="24"/>
      <c r="B37" s="24"/>
      <c r="C37" s="121" t="s">
        <v>324</v>
      </c>
      <c r="D37" s="121" t="s">
        <v>356</v>
      </c>
      <c r="E37" s="122" t="s">
        <v>357</v>
      </c>
      <c r="F37" s="123" t="s">
        <v>327</v>
      </c>
      <c r="G37" s="121" t="s">
        <v>411</v>
      </c>
      <c r="H37" s="123" t="s">
        <v>360</v>
      </c>
      <c r="I37" s="123" t="s">
        <v>330</v>
      </c>
      <c r="J37" s="122" t="s">
        <v>412</v>
      </c>
    </row>
    <row r="38" s="1" customFormat="1" ht="22.5" customHeight="1" spans="1:10">
      <c r="A38" s="24"/>
      <c r="B38" s="24"/>
      <c r="C38" s="121" t="s">
        <v>362</v>
      </c>
      <c r="D38" s="121" t="s">
        <v>413</v>
      </c>
      <c r="E38" s="122" t="s">
        <v>414</v>
      </c>
      <c r="F38" s="123" t="s">
        <v>327</v>
      </c>
      <c r="G38" s="121" t="s">
        <v>415</v>
      </c>
      <c r="H38" s="123" t="s">
        <v>349</v>
      </c>
      <c r="I38" s="123" t="s">
        <v>350</v>
      </c>
      <c r="J38" s="122" t="s">
        <v>416</v>
      </c>
    </row>
    <row r="39" s="1" customFormat="1" ht="22.5" customHeight="1" spans="1:10">
      <c r="A39" s="24"/>
      <c r="B39" s="24"/>
      <c r="C39" s="121" t="s">
        <v>362</v>
      </c>
      <c r="D39" s="121" t="s">
        <v>363</v>
      </c>
      <c r="E39" s="122" t="s">
        <v>417</v>
      </c>
      <c r="F39" s="123" t="s">
        <v>327</v>
      </c>
      <c r="G39" s="121" t="s">
        <v>418</v>
      </c>
      <c r="H39" s="123" t="s">
        <v>349</v>
      </c>
      <c r="I39" s="123" t="s">
        <v>350</v>
      </c>
      <c r="J39" s="122" t="s">
        <v>419</v>
      </c>
    </row>
    <row r="40" s="1" customFormat="1" ht="22.5" customHeight="1" spans="1:10">
      <c r="A40" s="24"/>
      <c r="B40" s="24"/>
      <c r="C40" s="121" t="s">
        <v>367</v>
      </c>
      <c r="D40" s="121" t="s">
        <v>368</v>
      </c>
      <c r="E40" s="122" t="s">
        <v>420</v>
      </c>
      <c r="F40" s="123" t="s">
        <v>338</v>
      </c>
      <c r="G40" s="121" t="s">
        <v>370</v>
      </c>
      <c r="H40" s="123" t="s">
        <v>340</v>
      </c>
      <c r="I40" s="123" t="s">
        <v>330</v>
      </c>
      <c r="J40" s="122" t="s">
        <v>421</v>
      </c>
    </row>
    <row r="41" s="1" customFormat="1" ht="22.5" customHeight="1" spans="1:10">
      <c r="A41" s="24"/>
      <c r="B41" s="24"/>
      <c r="C41" s="121" t="s">
        <v>367</v>
      </c>
      <c r="D41" s="121" t="s">
        <v>368</v>
      </c>
      <c r="E41" s="122" t="s">
        <v>422</v>
      </c>
      <c r="F41" s="123" t="s">
        <v>338</v>
      </c>
      <c r="G41" s="121" t="s">
        <v>370</v>
      </c>
      <c r="H41" s="123" t="s">
        <v>340</v>
      </c>
      <c r="I41" s="123" t="s">
        <v>330</v>
      </c>
      <c r="J41" s="122" t="s">
        <v>423</v>
      </c>
    </row>
    <row r="42" s="1" customFormat="1" ht="22.5" customHeight="1" spans="1:10">
      <c r="A42" s="118" t="str">
        <f>"   "&amp;"各科室、局业务工作经费"</f>
        <v>   各科室、局业务工作经费</v>
      </c>
      <c r="B42" s="120" t="s">
        <v>424</v>
      </c>
      <c r="C42" s="24"/>
      <c r="D42" s="24"/>
      <c r="E42" s="124"/>
      <c r="F42" s="24"/>
      <c r="G42" s="24"/>
      <c r="H42" s="24"/>
      <c r="I42" s="24"/>
      <c r="J42" s="124"/>
    </row>
    <row r="43" s="1" customFormat="1" ht="22.5" customHeight="1" spans="1:10">
      <c r="A43" s="24"/>
      <c r="B43" s="24"/>
      <c r="C43" s="121" t="s">
        <v>324</v>
      </c>
      <c r="D43" s="121" t="s">
        <v>325</v>
      </c>
      <c r="E43" s="122" t="s">
        <v>425</v>
      </c>
      <c r="F43" s="123" t="s">
        <v>338</v>
      </c>
      <c r="G43" s="121" t="s">
        <v>426</v>
      </c>
      <c r="H43" s="123" t="s">
        <v>427</v>
      </c>
      <c r="I43" s="123" t="s">
        <v>330</v>
      </c>
      <c r="J43" s="122" t="s">
        <v>428</v>
      </c>
    </row>
    <row r="44" s="1" customFormat="1" ht="22.5" customHeight="1" spans="1:10">
      <c r="A44" s="24"/>
      <c r="B44" s="24"/>
      <c r="C44" s="121" t="s">
        <v>324</v>
      </c>
      <c r="D44" s="121" t="s">
        <v>325</v>
      </c>
      <c r="E44" s="122" t="s">
        <v>429</v>
      </c>
      <c r="F44" s="123" t="s">
        <v>338</v>
      </c>
      <c r="G44" s="121" t="s">
        <v>430</v>
      </c>
      <c r="H44" s="123" t="s">
        <v>431</v>
      </c>
      <c r="I44" s="123" t="s">
        <v>330</v>
      </c>
      <c r="J44" s="122" t="s">
        <v>432</v>
      </c>
    </row>
    <row r="45" s="1" customFormat="1" ht="22.5" customHeight="1" spans="1:10">
      <c r="A45" s="24"/>
      <c r="B45" s="24"/>
      <c r="C45" s="121" t="s">
        <v>324</v>
      </c>
      <c r="D45" s="121" t="s">
        <v>325</v>
      </c>
      <c r="E45" s="122" t="s">
        <v>433</v>
      </c>
      <c r="F45" s="123" t="s">
        <v>327</v>
      </c>
      <c r="G45" s="121" t="s">
        <v>434</v>
      </c>
      <c r="H45" s="123" t="s">
        <v>383</v>
      </c>
      <c r="I45" s="123" t="s">
        <v>330</v>
      </c>
      <c r="J45" s="122" t="s">
        <v>435</v>
      </c>
    </row>
    <row r="46" s="1" customFormat="1" ht="22.5" customHeight="1" spans="1:10">
      <c r="A46" s="24"/>
      <c r="B46" s="24"/>
      <c r="C46" s="121" t="s">
        <v>324</v>
      </c>
      <c r="D46" s="121" t="s">
        <v>336</v>
      </c>
      <c r="E46" s="122" t="s">
        <v>436</v>
      </c>
      <c r="F46" s="123" t="s">
        <v>338</v>
      </c>
      <c r="G46" s="121" t="s">
        <v>339</v>
      </c>
      <c r="H46" s="123" t="s">
        <v>340</v>
      </c>
      <c r="I46" s="123" t="s">
        <v>330</v>
      </c>
      <c r="J46" s="122" t="s">
        <v>437</v>
      </c>
    </row>
    <row r="47" s="1" customFormat="1" ht="22.5" customHeight="1" spans="1:10">
      <c r="A47" s="24"/>
      <c r="B47" s="24"/>
      <c r="C47" s="121" t="s">
        <v>324</v>
      </c>
      <c r="D47" s="121" t="s">
        <v>336</v>
      </c>
      <c r="E47" s="122" t="s">
        <v>438</v>
      </c>
      <c r="F47" s="123" t="s">
        <v>338</v>
      </c>
      <c r="G47" s="121" t="s">
        <v>339</v>
      </c>
      <c r="H47" s="123" t="s">
        <v>340</v>
      </c>
      <c r="I47" s="123" t="s">
        <v>330</v>
      </c>
      <c r="J47" s="122" t="s">
        <v>439</v>
      </c>
    </row>
    <row r="48" s="1" customFormat="1" ht="22.5" customHeight="1" spans="1:10">
      <c r="A48" s="24"/>
      <c r="B48" s="24"/>
      <c r="C48" s="121" t="s">
        <v>324</v>
      </c>
      <c r="D48" s="121" t="s">
        <v>336</v>
      </c>
      <c r="E48" s="122" t="s">
        <v>440</v>
      </c>
      <c r="F48" s="123" t="s">
        <v>327</v>
      </c>
      <c r="G48" s="121" t="s">
        <v>392</v>
      </c>
      <c r="H48" s="123" t="s">
        <v>340</v>
      </c>
      <c r="I48" s="123" t="s">
        <v>330</v>
      </c>
      <c r="J48" s="122" t="s">
        <v>441</v>
      </c>
    </row>
    <row r="49" s="1" customFormat="1" ht="22.5" customHeight="1" spans="1:10">
      <c r="A49" s="24"/>
      <c r="B49" s="24"/>
      <c r="C49" s="121" t="s">
        <v>324</v>
      </c>
      <c r="D49" s="121" t="s">
        <v>346</v>
      </c>
      <c r="E49" s="122" t="s">
        <v>442</v>
      </c>
      <c r="F49" s="123" t="s">
        <v>327</v>
      </c>
      <c r="G49" s="121" t="s">
        <v>348</v>
      </c>
      <c r="H49" s="123" t="s">
        <v>349</v>
      </c>
      <c r="I49" s="123" t="s">
        <v>350</v>
      </c>
      <c r="J49" s="122" t="s">
        <v>443</v>
      </c>
    </row>
    <row r="50" s="1" customFormat="1" ht="22.5" customHeight="1" spans="1:10">
      <c r="A50" s="24"/>
      <c r="B50" s="24"/>
      <c r="C50" s="121" t="s">
        <v>324</v>
      </c>
      <c r="D50" s="121" t="s">
        <v>346</v>
      </c>
      <c r="E50" s="122" t="s">
        <v>444</v>
      </c>
      <c r="F50" s="123" t="s">
        <v>327</v>
      </c>
      <c r="G50" s="121" t="s">
        <v>348</v>
      </c>
      <c r="H50" s="123" t="s">
        <v>349</v>
      </c>
      <c r="I50" s="123" t="s">
        <v>350</v>
      </c>
      <c r="J50" s="122" t="s">
        <v>445</v>
      </c>
    </row>
    <row r="51" s="1" customFormat="1" ht="22.5" customHeight="1" spans="1:10">
      <c r="A51" s="24"/>
      <c r="B51" s="24"/>
      <c r="C51" s="121" t="s">
        <v>324</v>
      </c>
      <c r="D51" s="121" t="s">
        <v>346</v>
      </c>
      <c r="E51" s="122" t="s">
        <v>446</v>
      </c>
      <c r="F51" s="123" t="s">
        <v>327</v>
      </c>
      <c r="G51" s="121" t="s">
        <v>348</v>
      </c>
      <c r="H51" s="123" t="s">
        <v>349</v>
      </c>
      <c r="I51" s="123" t="s">
        <v>350</v>
      </c>
      <c r="J51" s="122" t="s">
        <v>447</v>
      </c>
    </row>
    <row r="52" s="1" customFormat="1" ht="22.5" customHeight="1" spans="1:10">
      <c r="A52" s="24"/>
      <c r="B52" s="24"/>
      <c r="C52" s="121" t="s">
        <v>324</v>
      </c>
      <c r="D52" s="121" t="s">
        <v>356</v>
      </c>
      <c r="E52" s="122" t="s">
        <v>357</v>
      </c>
      <c r="F52" s="123" t="s">
        <v>327</v>
      </c>
      <c r="G52" s="121" t="s">
        <v>448</v>
      </c>
      <c r="H52" s="123" t="s">
        <v>360</v>
      </c>
      <c r="I52" s="123" t="s">
        <v>330</v>
      </c>
      <c r="J52" s="122" t="s">
        <v>449</v>
      </c>
    </row>
    <row r="53" s="1" customFormat="1" ht="22.5" customHeight="1" spans="1:10">
      <c r="A53" s="24"/>
      <c r="B53" s="24"/>
      <c r="C53" s="121" t="s">
        <v>362</v>
      </c>
      <c r="D53" s="121" t="s">
        <v>450</v>
      </c>
      <c r="E53" s="122" t="s">
        <v>451</v>
      </c>
      <c r="F53" s="123" t="s">
        <v>327</v>
      </c>
      <c r="G53" s="121" t="s">
        <v>452</v>
      </c>
      <c r="H53" s="123" t="s">
        <v>349</v>
      </c>
      <c r="I53" s="123" t="s">
        <v>350</v>
      </c>
      <c r="J53" s="122" t="s">
        <v>453</v>
      </c>
    </row>
    <row r="54" s="1" customFormat="1" ht="22.5" customHeight="1" spans="1:10">
      <c r="A54" s="24"/>
      <c r="B54" s="24"/>
      <c r="C54" s="121" t="s">
        <v>362</v>
      </c>
      <c r="D54" s="121" t="s">
        <v>363</v>
      </c>
      <c r="E54" s="122" t="s">
        <v>454</v>
      </c>
      <c r="F54" s="123" t="s">
        <v>327</v>
      </c>
      <c r="G54" s="121" t="s">
        <v>365</v>
      </c>
      <c r="H54" s="123" t="s">
        <v>349</v>
      </c>
      <c r="I54" s="123" t="s">
        <v>330</v>
      </c>
      <c r="J54" s="122" t="s">
        <v>455</v>
      </c>
    </row>
    <row r="55" s="1" customFormat="1" ht="22.5" customHeight="1" spans="1:10">
      <c r="A55" s="24"/>
      <c r="B55" s="24"/>
      <c r="C55" s="121" t="s">
        <v>367</v>
      </c>
      <c r="D55" s="121" t="s">
        <v>368</v>
      </c>
      <c r="E55" s="122" t="s">
        <v>456</v>
      </c>
      <c r="F55" s="123" t="s">
        <v>338</v>
      </c>
      <c r="G55" s="121" t="s">
        <v>370</v>
      </c>
      <c r="H55" s="123" t="s">
        <v>340</v>
      </c>
      <c r="I55" s="123" t="s">
        <v>330</v>
      </c>
      <c r="J55" s="122" t="s">
        <v>457</v>
      </c>
    </row>
    <row r="56" s="1" customFormat="1" ht="22.5" customHeight="1" spans="1:10">
      <c r="A56" s="24"/>
      <c r="B56" s="24"/>
      <c r="C56" s="121" t="s">
        <v>367</v>
      </c>
      <c r="D56" s="121" t="s">
        <v>368</v>
      </c>
      <c r="E56" s="122" t="s">
        <v>458</v>
      </c>
      <c r="F56" s="123" t="s">
        <v>338</v>
      </c>
      <c r="G56" s="121" t="s">
        <v>370</v>
      </c>
      <c r="H56" s="123" t="s">
        <v>340</v>
      </c>
      <c r="I56" s="123" t="s">
        <v>330</v>
      </c>
      <c r="J56" s="122" t="s">
        <v>459</v>
      </c>
    </row>
    <row r="57" s="1" customFormat="1" ht="22.5" customHeight="1" spans="1:10">
      <c r="A57" s="118" t="str">
        <f>"   "&amp;"市委专项业务工作经费"</f>
        <v>   市委专项业务工作经费</v>
      </c>
      <c r="B57" s="120" t="s">
        <v>460</v>
      </c>
      <c r="C57" s="24"/>
      <c r="D57" s="24"/>
      <c r="E57" s="124"/>
      <c r="F57" s="24"/>
      <c r="G57" s="24"/>
      <c r="H57" s="24"/>
      <c r="I57" s="24"/>
      <c r="J57" s="124"/>
    </row>
    <row r="58" s="1" customFormat="1" ht="22.5" customHeight="1" spans="1:10">
      <c r="A58" s="24"/>
      <c r="B58" s="24"/>
      <c r="C58" s="121" t="s">
        <v>324</v>
      </c>
      <c r="D58" s="121" t="s">
        <v>325</v>
      </c>
      <c r="E58" s="122" t="s">
        <v>461</v>
      </c>
      <c r="F58" s="123" t="s">
        <v>338</v>
      </c>
      <c r="G58" s="121" t="s">
        <v>462</v>
      </c>
      <c r="H58" s="123" t="s">
        <v>376</v>
      </c>
      <c r="I58" s="123" t="s">
        <v>330</v>
      </c>
      <c r="J58" s="122" t="s">
        <v>463</v>
      </c>
    </row>
    <row r="59" s="1" customFormat="1" ht="22.5" customHeight="1" spans="1:10">
      <c r="A59" s="24"/>
      <c r="B59" s="24"/>
      <c r="C59" s="121" t="s">
        <v>324</v>
      </c>
      <c r="D59" s="121" t="s">
        <v>325</v>
      </c>
      <c r="E59" s="122" t="s">
        <v>464</v>
      </c>
      <c r="F59" s="123" t="s">
        <v>338</v>
      </c>
      <c r="G59" s="121" t="s">
        <v>465</v>
      </c>
      <c r="H59" s="123" t="s">
        <v>431</v>
      </c>
      <c r="I59" s="123" t="s">
        <v>330</v>
      </c>
      <c r="J59" s="122" t="s">
        <v>466</v>
      </c>
    </row>
    <row r="60" s="1" customFormat="1" ht="22.5" customHeight="1" spans="1:10">
      <c r="A60" s="24"/>
      <c r="B60" s="24"/>
      <c r="C60" s="121" t="s">
        <v>324</v>
      </c>
      <c r="D60" s="121" t="s">
        <v>325</v>
      </c>
      <c r="E60" s="122" t="s">
        <v>467</v>
      </c>
      <c r="F60" s="123" t="s">
        <v>338</v>
      </c>
      <c r="G60" s="121" t="s">
        <v>468</v>
      </c>
      <c r="H60" s="123" t="s">
        <v>431</v>
      </c>
      <c r="I60" s="123" t="s">
        <v>330</v>
      </c>
      <c r="J60" s="122" t="s">
        <v>469</v>
      </c>
    </row>
    <row r="61" s="1" customFormat="1" ht="22.5" customHeight="1" spans="1:10">
      <c r="A61" s="24"/>
      <c r="B61" s="24"/>
      <c r="C61" s="121" t="s">
        <v>324</v>
      </c>
      <c r="D61" s="121" t="s">
        <v>325</v>
      </c>
      <c r="E61" s="122" t="s">
        <v>470</v>
      </c>
      <c r="F61" s="123" t="s">
        <v>327</v>
      </c>
      <c r="G61" s="121" t="s">
        <v>471</v>
      </c>
      <c r="H61" s="123" t="s">
        <v>472</v>
      </c>
      <c r="I61" s="123" t="s">
        <v>330</v>
      </c>
      <c r="J61" s="122" t="s">
        <v>473</v>
      </c>
    </row>
    <row r="62" s="1" customFormat="1" ht="22.5" customHeight="1" spans="1:10">
      <c r="A62" s="24"/>
      <c r="B62" s="24"/>
      <c r="C62" s="121" t="s">
        <v>324</v>
      </c>
      <c r="D62" s="121" t="s">
        <v>336</v>
      </c>
      <c r="E62" s="122" t="s">
        <v>474</v>
      </c>
      <c r="F62" s="123" t="s">
        <v>338</v>
      </c>
      <c r="G62" s="121" t="s">
        <v>339</v>
      </c>
      <c r="H62" s="123" t="s">
        <v>340</v>
      </c>
      <c r="I62" s="123" t="s">
        <v>330</v>
      </c>
      <c r="J62" s="122" t="s">
        <v>475</v>
      </c>
    </row>
    <row r="63" s="1" customFormat="1" ht="22.5" customHeight="1" spans="1:10">
      <c r="A63" s="24"/>
      <c r="B63" s="24"/>
      <c r="C63" s="121" t="s">
        <v>324</v>
      </c>
      <c r="D63" s="121" t="s">
        <v>336</v>
      </c>
      <c r="E63" s="122" t="s">
        <v>476</v>
      </c>
      <c r="F63" s="123" t="s">
        <v>338</v>
      </c>
      <c r="G63" s="121" t="s">
        <v>339</v>
      </c>
      <c r="H63" s="123" t="s">
        <v>340</v>
      </c>
      <c r="I63" s="123" t="s">
        <v>330</v>
      </c>
      <c r="J63" s="122" t="s">
        <v>477</v>
      </c>
    </row>
    <row r="64" s="1" customFormat="1" ht="22.5" customHeight="1" spans="1:10">
      <c r="A64" s="24"/>
      <c r="B64" s="24"/>
      <c r="C64" s="121" t="s">
        <v>324</v>
      </c>
      <c r="D64" s="121" t="s">
        <v>336</v>
      </c>
      <c r="E64" s="122" t="s">
        <v>478</v>
      </c>
      <c r="F64" s="123" t="s">
        <v>338</v>
      </c>
      <c r="G64" s="121" t="s">
        <v>339</v>
      </c>
      <c r="H64" s="123" t="s">
        <v>340</v>
      </c>
      <c r="I64" s="123" t="s">
        <v>330</v>
      </c>
      <c r="J64" s="122" t="s">
        <v>479</v>
      </c>
    </row>
    <row r="65" s="1" customFormat="1" ht="22.5" customHeight="1" spans="1:10">
      <c r="A65" s="24"/>
      <c r="B65" s="24"/>
      <c r="C65" s="121" t="s">
        <v>324</v>
      </c>
      <c r="D65" s="121" t="s">
        <v>336</v>
      </c>
      <c r="E65" s="122" t="s">
        <v>480</v>
      </c>
      <c r="F65" s="123" t="s">
        <v>338</v>
      </c>
      <c r="G65" s="121" t="s">
        <v>339</v>
      </c>
      <c r="H65" s="123" t="s">
        <v>340</v>
      </c>
      <c r="I65" s="123" t="s">
        <v>330</v>
      </c>
      <c r="J65" s="122" t="s">
        <v>481</v>
      </c>
    </row>
    <row r="66" s="1" customFormat="1" ht="22.5" customHeight="1" spans="1:10">
      <c r="A66" s="24"/>
      <c r="B66" s="24"/>
      <c r="C66" s="121" t="s">
        <v>324</v>
      </c>
      <c r="D66" s="121" t="s">
        <v>336</v>
      </c>
      <c r="E66" s="122" t="s">
        <v>482</v>
      </c>
      <c r="F66" s="123" t="s">
        <v>338</v>
      </c>
      <c r="G66" s="121" t="s">
        <v>339</v>
      </c>
      <c r="H66" s="123" t="s">
        <v>340</v>
      </c>
      <c r="I66" s="123" t="s">
        <v>330</v>
      </c>
      <c r="J66" s="122" t="s">
        <v>483</v>
      </c>
    </row>
    <row r="67" s="1" customFormat="1" ht="22.5" customHeight="1" spans="1:10">
      <c r="A67" s="24"/>
      <c r="B67" s="24"/>
      <c r="C67" s="121" t="s">
        <v>324</v>
      </c>
      <c r="D67" s="121" t="s">
        <v>336</v>
      </c>
      <c r="E67" s="122" t="s">
        <v>484</v>
      </c>
      <c r="F67" s="123" t="s">
        <v>338</v>
      </c>
      <c r="G67" s="121" t="s">
        <v>339</v>
      </c>
      <c r="H67" s="123" t="s">
        <v>340</v>
      </c>
      <c r="I67" s="123" t="s">
        <v>330</v>
      </c>
      <c r="J67" s="122" t="s">
        <v>485</v>
      </c>
    </row>
    <row r="68" s="1" customFormat="1" ht="22.5" customHeight="1" spans="1:10">
      <c r="A68" s="24"/>
      <c r="B68" s="24"/>
      <c r="C68" s="121" t="s">
        <v>324</v>
      </c>
      <c r="D68" s="121" t="s">
        <v>346</v>
      </c>
      <c r="E68" s="122" t="s">
        <v>486</v>
      </c>
      <c r="F68" s="123" t="s">
        <v>327</v>
      </c>
      <c r="G68" s="121" t="s">
        <v>348</v>
      </c>
      <c r="H68" s="123" t="s">
        <v>349</v>
      </c>
      <c r="I68" s="123" t="s">
        <v>350</v>
      </c>
      <c r="J68" s="122" t="s">
        <v>487</v>
      </c>
    </row>
    <row r="69" s="1" customFormat="1" ht="22.5" customHeight="1" spans="1:10">
      <c r="A69" s="24"/>
      <c r="B69" s="24"/>
      <c r="C69" s="121" t="s">
        <v>324</v>
      </c>
      <c r="D69" s="121" t="s">
        <v>346</v>
      </c>
      <c r="E69" s="122" t="s">
        <v>488</v>
      </c>
      <c r="F69" s="123" t="s">
        <v>327</v>
      </c>
      <c r="G69" s="121" t="s">
        <v>348</v>
      </c>
      <c r="H69" s="123" t="s">
        <v>349</v>
      </c>
      <c r="I69" s="123" t="s">
        <v>350</v>
      </c>
      <c r="J69" s="122" t="s">
        <v>489</v>
      </c>
    </row>
    <row r="70" s="1" customFormat="1" ht="22.5" customHeight="1" spans="1:10">
      <c r="A70" s="24"/>
      <c r="B70" s="24"/>
      <c r="C70" s="121" t="s">
        <v>324</v>
      </c>
      <c r="D70" s="121" t="s">
        <v>346</v>
      </c>
      <c r="E70" s="122" t="s">
        <v>490</v>
      </c>
      <c r="F70" s="123" t="s">
        <v>327</v>
      </c>
      <c r="G70" s="121" t="s">
        <v>348</v>
      </c>
      <c r="H70" s="123" t="s">
        <v>349</v>
      </c>
      <c r="I70" s="123" t="s">
        <v>350</v>
      </c>
      <c r="J70" s="122" t="s">
        <v>491</v>
      </c>
    </row>
    <row r="71" s="1" customFormat="1" ht="22.5" customHeight="1" spans="1:10">
      <c r="A71" s="24"/>
      <c r="B71" s="24"/>
      <c r="C71" s="121" t="s">
        <v>324</v>
      </c>
      <c r="D71" s="121" t="s">
        <v>346</v>
      </c>
      <c r="E71" s="122" t="s">
        <v>492</v>
      </c>
      <c r="F71" s="123" t="s">
        <v>327</v>
      </c>
      <c r="G71" s="121" t="s">
        <v>348</v>
      </c>
      <c r="H71" s="123" t="s">
        <v>349</v>
      </c>
      <c r="I71" s="123" t="s">
        <v>350</v>
      </c>
      <c r="J71" s="122" t="s">
        <v>493</v>
      </c>
    </row>
    <row r="72" s="1" customFormat="1" ht="22.5" customHeight="1" spans="1:10">
      <c r="A72" s="24"/>
      <c r="B72" s="24"/>
      <c r="C72" s="121" t="s">
        <v>324</v>
      </c>
      <c r="D72" s="121" t="s">
        <v>346</v>
      </c>
      <c r="E72" s="122" t="s">
        <v>494</v>
      </c>
      <c r="F72" s="123" t="s">
        <v>327</v>
      </c>
      <c r="G72" s="121" t="s">
        <v>348</v>
      </c>
      <c r="H72" s="123" t="s">
        <v>349</v>
      </c>
      <c r="I72" s="123" t="s">
        <v>350</v>
      </c>
      <c r="J72" s="122" t="s">
        <v>495</v>
      </c>
    </row>
    <row r="73" s="1" customFormat="1" ht="22.5" customHeight="1" spans="1:10">
      <c r="A73" s="24"/>
      <c r="B73" s="24"/>
      <c r="C73" s="121" t="s">
        <v>324</v>
      </c>
      <c r="D73" s="121" t="s">
        <v>346</v>
      </c>
      <c r="E73" s="122" t="s">
        <v>496</v>
      </c>
      <c r="F73" s="123" t="s">
        <v>327</v>
      </c>
      <c r="G73" s="121" t="s">
        <v>348</v>
      </c>
      <c r="H73" s="123" t="s">
        <v>349</v>
      </c>
      <c r="I73" s="123" t="s">
        <v>350</v>
      </c>
      <c r="J73" s="122" t="s">
        <v>497</v>
      </c>
    </row>
    <row r="74" s="1" customFormat="1" ht="22.5" customHeight="1" spans="1:10">
      <c r="A74" s="24"/>
      <c r="B74" s="24"/>
      <c r="C74" s="121" t="s">
        <v>324</v>
      </c>
      <c r="D74" s="121" t="s">
        <v>356</v>
      </c>
      <c r="E74" s="122" t="s">
        <v>357</v>
      </c>
      <c r="F74" s="123" t="s">
        <v>327</v>
      </c>
      <c r="G74" s="121" t="s">
        <v>498</v>
      </c>
      <c r="H74" s="123" t="s">
        <v>360</v>
      </c>
      <c r="I74" s="123" t="s">
        <v>330</v>
      </c>
      <c r="J74" s="122" t="s">
        <v>499</v>
      </c>
    </row>
    <row r="75" s="1" customFormat="1" ht="22.5" customHeight="1" spans="1:10">
      <c r="A75" s="24"/>
      <c r="B75" s="24"/>
      <c r="C75" s="121" t="s">
        <v>362</v>
      </c>
      <c r="D75" s="121" t="s">
        <v>450</v>
      </c>
      <c r="E75" s="122" t="s">
        <v>500</v>
      </c>
      <c r="F75" s="123" t="s">
        <v>327</v>
      </c>
      <c r="G75" s="121" t="s">
        <v>452</v>
      </c>
      <c r="H75" s="123" t="s">
        <v>349</v>
      </c>
      <c r="I75" s="123" t="s">
        <v>350</v>
      </c>
      <c r="J75" s="122" t="s">
        <v>500</v>
      </c>
    </row>
    <row r="76" s="1" customFormat="1" ht="22.5" customHeight="1" spans="1:10">
      <c r="A76" s="24"/>
      <c r="B76" s="24"/>
      <c r="C76" s="121" t="s">
        <v>362</v>
      </c>
      <c r="D76" s="121" t="s">
        <v>363</v>
      </c>
      <c r="E76" s="122" t="s">
        <v>501</v>
      </c>
      <c r="F76" s="123" t="s">
        <v>327</v>
      </c>
      <c r="G76" s="121" t="s">
        <v>365</v>
      </c>
      <c r="H76" s="123" t="s">
        <v>349</v>
      </c>
      <c r="I76" s="123" t="s">
        <v>350</v>
      </c>
      <c r="J76" s="122" t="s">
        <v>501</v>
      </c>
    </row>
    <row r="77" s="1" customFormat="1" ht="22.5" customHeight="1" spans="1:10">
      <c r="A77" s="24"/>
      <c r="B77" s="24"/>
      <c r="C77" s="121" t="s">
        <v>367</v>
      </c>
      <c r="D77" s="121" t="s">
        <v>368</v>
      </c>
      <c r="E77" s="122" t="s">
        <v>502</v>
      </c>
      <c r="F77" s="123" t="s">
        <v>338</v>
      </c>
      <c r="G77" s="121" t="s">
        <v>370</v>
      </c>
      <c r="H77" s="123" t="s">
        <v>340</v>
      </c>
      <c r="I77" s="123" t="s">
        <v>330</v>
      </c>
      <c r="J77" s="122" t="s">
        <v>502</v>
      </c>
    </row>
    <row r="78" s="1" customFormat="1" ht="22.5" customHeight="1" spans="1:10">
      <c r="A78" s="24"/>
      <c r="B78" s="24"/>
      <c r="C78" s="121" t="s">
        <v>367</v>
      </c>
      <c r="D78" s="121" t="s">
        <v>368</v>
      </c>
      <c r="E78" s="122" t="s">
        <v>503</v>
      </c>
      <c r="F78" s="123" t="s">
        <v>338</v>
      </c>
      <c r="G78" s="121" t="s">
        <v>370</v>
      </c>
      <c r="H78" s="123" t="s">
        <v>340</v>
      </c>
      <c r="I78" s="123" t="s">
        <v>330</v>
      </c>
      <c r="J78" s="122" t="s">
        <v>503</v>
      </c>
    </row>
    <row r="79" s="1" customFormat="1" ht="22.5" customHeight="1" spans="1:10">
      <c r="A79" s="118" t="str">
        <f>"   "&amp;"国家安全特殊工作经费"</f>
        <v>   国家安全特殊工作经费</v>
      </c>
      <c r="B79" s="120" t="s">
        <v>504</v>
      </c>
      <c r="C79" s="24"/>
      <c r="D79" s="24"/>
      <c r="E79" s="124"/>
      <c r="F79" s="24"/>
      <c r="G79" s="24"/>
      <c r="H79" s="24"/>
      <c r="I79" s="24"/>
      <c r="J79" s="124"/>
    </row>
    <row r="80" s="1" customFormat="1" ht="22.5" customHeight="1" spans="1:10">
      <c r="A80" s="24"/>
      <c r="B80" s="24"/>
      <c r="C80" s="121" t="s">
        <v>324</v>
      </c>
      <c r="D80" s="121" t="s">
        <v>325</v>
      </c>
      <c r="E80" s="122" t="s">
        <v>505</v>
      </c>
      <c r="F80" s="123" t="s">
        <v>338</v>
      </c>
      <c r="G80" s="121" t="s">
        <v>506</v>
      </c>
      <c r="H80" s="123" t="s">
        <v>507</v>
      </c>
      <c r="I80" s="123" t="s">
        <v>330</v>
      </c>
      <c r="J80" s="122" t="s">
        <v>508</v>
      </c>
    </row>
    <row r="81" s="1" customFormat="1" ht="22.5" customHeight="1" spans="1:10">
      <c r="A81" s="24"/>
      <c r="B81" s="24"/>
      <c r="C81" s="121" t="s">
        <v>324</v>
      </c>
      <c r="D81" s="121" t="s">
        <v>325</v>
      </c>
      <c r="E81" s="122" t="s">
        <v>509</v>
      </c>
      <c r="F81" s="123" t="s">
        <v>327</v>
      </c>
      <c r="G81" s="121" t="s">
        <v>510</v>
      </c>
      <c r="H81" s="123" t="s">
        <v>376</v>
      </c>
      <c r="I81" s="123" t="s">
        <v>330</v>
      </c>
      <c r="J81" s="122" t="s">
        <v>511</v>
      </c>
    </row>
    <row r="82" s="1" customFormat="1" ht="22.5" customHeight="1" spans="1:10">
      <c r="A82" s="24"/>
      <c r="B82" s="24"/>
      <c r="C82" s="121" t="s">
        <v>324</v>
      </c>
      <c r="D82" s="121" t="s">
        <v>325</v>
      </c>
      <c r="E82" s="122" t="s">
        <v>512</v>
      </c>
      <c r="F82" s="123" t="s">
        <v>338</v>
      </c>
      <c r="G82" s="121" t="s">
        <v>159</v>
      </c>
      <c r="H82" s="123" t="s">
        <v>431</v>
      </c>
      <c r="I82" s="123" t="s">
        <v>330</v>
      </c>
      <c r="J82" s="122" t="s">
        <v>513</v>
      </c>
    </row>
    <row r="83" s="1" customFormat="1" ht="22.5" customHeight="1" spans="1:10">
      <c r="A83" s="24"/>
      <c r="B83" s="24"/>
      <c r="C83" s="121" t="s">
        <v>324</v>
      </c>
      <c r="D83" s="121" t="s">
        <v>325</v>
      </c>
      <c r="E83" s="122" t="s">
        <v>514</v>
      </c>
      <c r="F83" s="123" t="s">
        <v>327</v>
      </c>
      <c r="G83" s="121" t="s">
        <v>471</v>
      </c>
      <c r="H83" s="123" t="s">
        <v>507</v>
      </c>
      <c r="I83" s="123" t="s">
        <v>330</v>
      </c>
      <c r="J83" s="122" t="s">
        <v>515</v>
      </c>
    </row>
    <row r="84" s="1" customFormat="1" ht="22.5" customHeight="1" spans="1:10">
      <c r="A84" s="24"/>
      <c r="B84" s="24"/>
      <c r="C84" s="121" t="s">
        <v>324</v>
      </c>
      <c r="D84" s="121" t="s">
        <v>336</v>
      </c>
      <c r="E84" s="122" t="s">
        <v>516</v>
      </c>
      <c r="F84" s="123" t="s">
        <v>338</v>
      </c>
      <c r="G84" s="121" t="s">
        <v>370</v>
      </c>
      <c r="H84" s="123" t="s">
        <v>340</v>
      </c>
      <c r="I84" s="123" t="s">
        <v>330</v>
      </c>
      <c r="J84" s="122" t="s">
        <v>517</v>
      </c>
    </row>
    <row r="85" s="1" customFormat="1" ht="22.5" customHeight="1" spans="1:10">
      <c r="A85" s="24"/>
      <c r="B85" s="24"/>
      <c r="C85" s="121" t="s">
        <v>324</v>
      </c>
      <c r="D85" s="121" t="s">
        <v>336</v>
      </c>
      <c r="E85" s="122" t="s">
        <v>518</v>
      </c>
      <c r="F85" s="123" t="s">
        <v>338</v>
      </c>
      <c r="G85" s="121" t="s">
        <v>370</v>
      </c>
      <c r="H85" s="123" t="s">
        <v>340</v>
      </c>
      <c r="I85" s="123" t="s">
        <v>330</v>
      </c>
      <c r="J85" s="122" t="s">
        <v>519</v>
      </c>
    </row>
    <row r="86" s="1" customFormat="1" ht="22.5" customHeight="1" spans="1:10">
      <c r="A86" s="24"/>
      <c r="B86" s="24"/>
      <c r="C86" s="121" t="s">
        <v>324</v>
      </c>
      <c r="D86" s="121" t="s">
        <v>336</v>
      </c>
      <c r="E86" s="122" t="s">
        <v>514</v>
      </c>
      <c r="F86" s="123" t="s">
        <v>338</v>
      </c>
      <c r="G86" s="121" t="s">
        <v>339</v>
      </c>
      <c r="H86" s="123" t="s">
        <v>340</v>
      </c>
      <c r="I86" s="123" t="s">
        <v>330</v>
      </c>
      <c r="J86" s="122" t="s">
        <v>520</v>
      </c>
    </row>
    <row r="87" s="1" customFormat="1" ht="22.5" customHeight="1" spans="1:10">
      <c r="A87" s="24"/>
      <c r="B87" s="24"/>
      <c r="C87" s="121" t="s">
        <v>324</v>
      </c>
      <c r="D87" s="121" t="s">
        <v>346</v>
      </c>
      <c r="E87" s="122" t="s">
        <v>521</v>
      </c>
      <c r="F87" s="123" t="s">
        <v>327</v>
      </c>
      <c r="G87" s="121" t="s">
        <v>348</v>
      </c>
      <c r="H87" s="123" t="s">
        <v>349</v>
      </c>
      <c r="I87" s="123" t="s">
        <v>350</v>
      </c>
      <c r="J87" s="122" t="s">
        <v>522</v>
      </c>
    </row>
    <row r="88" s="1" customFormat="1" ht="22.5" customHeight="1" spans="1:10">
      <c r="A88" s="24"/>
      <c r="B88" s="24"/>
      <c r="C88" s="121" t="s">
        <v>324</v>
      </c>
      <c r="D88" s="121" t="s">
        <v>346</v>
      </c>
      <c r="E88" s="122" t="s">
        <v>523</v>
      </c>
      <c r="F88" s="123" t="s">
        <v>327</v>
      </c>
      <c r="G88" s="121" t="s">
        <v>348</v>
      </c>
      <c r="H88" s="123" t="s">
        <v>349</v>
      </c>
      <c r="I88" s="123" t="s">
        <v>350</v>
      </c>
      <c r="J88" s="122" t="s">
        <v>524</v>
      </c>
    </row>
    <row r="89" s="1" customFormat="1" ht="22.5" customHeight="1" spans="1:10">
      <c r="A89" s="24"/>
      <c r="B89" s="24"/>
      <c r="C89" s="121" t="s">
        <v>324</v>
      </c>
      <c r="D89" s="121" t="s">
        <v>346</v>
      </c>
      <c r="E89" s="122" t="s">
        <v>525</v>
      </c>
      <c r="F89" s="123" t="s">
        <v>327</v>
      </c>
      <c r="G89" s="121" t="s">
        <v>348</v>
      </c>
      <c r="H89" s="123" t="s">
        <v>349</v>
      </c>
      <c r="I89" s="123" t="s">
        <v>350</v>
      </c>
      <c r="J89" s="122" t="s">
        <v>526</v>
      </c>
    </row>
    <row r="90" s="1" customFormat="1" ht="22.5" customHeight="1" spans="1:10">
      <c r="A90" s="24"/>
      <c r="B90" s="24"/>
      <c r="C90" s="121" t="s">
        <v>324</v>
      </c>
      <c r="D90" s="121" t="s">
        <v>356</v>
      </c>
      <c r="E90" s="122" t="s">
        <v>357</v>
      </c>
      <c r="F90" s="123" t="s">
        <v>327</v>
      </c>
      <c r="G90" s="121" t="s">
        <v>527</v>
      </c>
      <c r="H90" s="123" t="s">
        <v>360</v>
      </c>
      <c r="I90" s="123" t="s">
        <v>330</v>
      </c>
      <c r="J90" s="122" t="s">
        <v>528</v>
      </c>
    </row>
    <row r="91" s="1" customFormat="1" ht="22.5" customHeight="1" spans="1:10">
      <c r="A91" s="24"/>
      <c r="B91" s="24"/>
      <c r="C91" s="121" t="s">
        <v>362</v>
      </c>
      <c r="D91" s="121" t="s">
        <v>413</v>
      </c>
      <c r="E91" s="122" t="s">
        <v>509</v>
      </c>
      <c r="F91" s="123" t="s">
        <v>327</v>
      </c>
      <c r="G91" s="121" t="s">
        <v>529</v>
      </c>
      <c r="H91" s="123" t="s">
        <v>349</v>
      </c>
      <c r="I91" s="123" t="s">
        <v>350</v>
      </c>
      <c r="J91" s="122" t="s">
        <v>530</v>
      </c>
    </row>
    <row r="92" s="1" customFormat="1" ht="22.5" customHeight="1" spans="1:10">
      <c r="A92" s="24"/>
      <c r="B92" s="24"/>
      <c r="C92" s="121" t="s">
        <v>362</v>
      </c>
      <c r="D92" s="121" t="s">
        <v>363</v>
      </c>
      <c r="E92" s="122" t="s">
        <v>531</v>
      </c>
      <c r="F92" s="123" t="s">
        <v>327</v>
      </c>
      <c r="G92" s="121" t="s">
        <v>365</v>
      </c>
      <c r="H92" s="123" t="s">
        <v>349</v>
      </c>
      <c r="I92" s="123" t="s">
        <v>350</v>
      </c>
      <c r="J92" s="122" t="s">
        <v>532</v>
      </c>
    </row>
    <row r="93" s="1" customFormat="1" ht="22.5" customHeight="1" spans="1:10">
      <c r="A93" s="24"/>
      <c r="B93" s="24"/>
      <c r="C93" s="121" t="s">
        <v>367</v>
      </c>
      <c r="D93" s="121" t="s">
        <v>368</v>
      </c>
      <c r="E93" s="122" t="s">
        <v>533</v>
      </c>
      <c r="F93" s="123" t="s">
        <v>338</v>
      </c>
      <c r="G93" s="121" t="s">
        <v>370</v>
      </c>
      <c r="H93" s="123" t="s">
        <v>340</v>
      </c>
      <c r="I93" s="123" t="s">
        <v>330</v>
      </c>
      <c r="J93" s="122" t="s">
        <v>534</v>
      </c>
    </row>
    <row r="94" s="1" customFormat="1" ht="22.5" customHeight="1" spans="1:10">
      <c r="A94" s="24"/>
      <c r="B94" s="24"/>
      <c r="C94" s="121" t="s">
        <v>367</v>
      </c>
      <c r="D94" s="121" t="s">
        <v>368</v>
      </c>
      <c r="E94" s="122" t="s">
        <v>535</v>
      </c>
      <c r="F94" s="123" t="s">
        <v>338</v>
      </c>
      <c r="G94" s="121" t="s">
        <v>370</v>
      </c>
      <c r="H94" s="123" t="s">
        <v>340</v>
      </c>
      <c r="I94" s="123" t="s">
        <v>330</v>
      </c>
      <c r="J94" s="122" t="s">
        <v>536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2025-01-21T02:50:00Z</dcterms:created>
  <dcterms:modified xsi:type="dcterms:W3CDTF">2025-12-15T03:37:13Z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495B73AA79744C1F86F71D7E2CA970AD_13</vt:lpwstr>
  </property>
  <property fmtid="{D5CDD505-2E9C-101B-9397-08002B2CF9AE}" pid="3" name="KSOProductBuildVer">
    <vt:lpwstr>2052-12.1.0.23542</vt:lpwstr>
  </property>
</Properties>
</file>