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<sst xmlns="http://schemas.openxmlformats.org/spreadsheetml/2006/main" count="1107" uniqueCount="442">
  <si>
    <t>预算01-1表</t>
  </si>
  <si>
    <t>2025年财务收支预算总表部门</t>
  </si>
  <si>
    <t>单位名称：香格里拉市金江镇小学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</si>
  <si>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</si>
  <si>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</si>
  <si>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</si>
  <si>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</si>
  <si>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</si>
  <si>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</si>
  <si>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</si>
  <si>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</si>
  <si>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</si>
  <si>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</si>
  <si>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</si>
  <si>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</si>
  <si>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</si>
  <si>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</si>
  <si>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</si>
  <si>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</si>
  <si>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</si>
  <si>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</si>
  <si>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</si>
  <si>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</si>
  <si>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</si>
  <si>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</si>
  <si>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</si>
  <si>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</si>
  <si>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</si>
  <si>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</si>
  <si>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</si>
  <si>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</si>
  <si>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</si>
  <si>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</si>
  <si>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</si>
  <si>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</si>
  <si>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</si>
  <si>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</si>
  <si>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</si>
  <si>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</si>
  <si>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</si>
  <si>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</si>
  <si>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</si>
  <si>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</si>
  <si>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</si>
  <si>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</si>
  <si>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</si>
  <si>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</si>
  <si>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</si>
  <si>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</si>
  <si>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</si>
  <si>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</si>
  <si>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</si>
  <si>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</si>
  <si>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</si>
  <si>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</si>
  <si>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</si>
  <si>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</si>
  <si>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</si>
  <si>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</si>
  <si>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</si>
  <si>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</si>
  <si>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</si>
  <si>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</si>
  <si>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</si>
  <si>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</si>
  <si>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</si>
  <si>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</si>
  <si>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</si>
  <si>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</si>
  <si>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</si>
  <si>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</si>
  <si>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</si>
  <si>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105015</t>
  </si>
  <si>
    <t>香格里拉市金江镇小学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</si>
  <si>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</si>
  <si>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</si>
  <si>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</si>
  <si>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</si>
  <si>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</si>
  <si>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</si>
  <si>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</si>
  <si>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</si>
  <si>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</si>
  <si>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</si>
  <si>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</si>
  <si>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</si>
  <si>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</si>
  <si>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205</t>
  </si>
  <si>
    <t>教育支出</t>
  </si>
  <si>
    <t>20502</t>
  </si>
  <si>
    <t>2050201</t>
  </si>
  <si>
    <t>2050202</t>
  </si>
  <si>
    <t>20507</t>
  </si>
  <si>
    <t>2050701</t>
  </si>
  <si>
    <t>208</t>
  </si>
  <si>
    <t>社会保障和就业支出</t>
  </si>
  <si>
    <t>20805</t>
  </si>
  <si>
    <t>2080505</t>
  </si>
  <si>
    <t>2080506</t>
  </si>
  <si>
    <t>2080599</t>
  </si>
  <si>
    <t>20808</t>
  </si>
  <si>
    <t>2080801</t>
  </si>
  <si>
    <t>210</t>
  </si>
  <si>
    <t>卫生健康支出</t>
  </si>
  <si>
    <t>21001</t>
  </si>
  <si>
    <t>2100199</t>
  </si>
  <si>
    <t>21011</t>
  </si>
  <si>
    <t>2101101</t>
  </si>
  <si>
    <t>2101102</t>
  </si>
  <si>
    <t>2101103</t>
  </si>
  <si>
    <t>2101199</t>
  </si>
  <si>
    <t>221</t>
  </si>
  <si>
    <t>住房保障支出</t>
  </si>
  <si>
    <t>22102</t>
  </si>
  <si>
    <t>2210201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</si>
  <si>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</si>
  <si>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</si>
  <si>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</si>
  <si>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</si>
  <si>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</si>
  <si>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</si>
  <si>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</si>
  <si>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</si>
  <si>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</si>
  <si>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</si>
  <si>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</si>
  <si>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</si>
  <si>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</si>
  <si>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</si>
  <si>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</si>
  <si>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</si>
  <si>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</si>
  <si>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</si>
  <si>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</si>
  <si>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</si>
  <si>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</si>
  <si>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</si>
  <si>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</si>
  <si>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</si>
  <si>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</si>
  <si>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</si>
  <si>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</si>
  <si>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</si>
  <si>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</si>
  <si>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</si>
  <si>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</si>
  <si>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</si>
  <si>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</si>
  <si>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</si>
  <si>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</si>
  <si>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</si>
  <si>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</si>
  <si>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</si>
  <si>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</si>
  <si>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</si>
  <si>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</si>
  <si>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</si>
  <si>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</si>
  <si>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</si>
  <si>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</si>
  <si>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</si>
  <si>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</si>
  <si>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</si>
  <si>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</si>
  <si>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普通教育</t>
  </si>
  <si>
    <t>学前教育</t>
  </si>
  <si>
    <t>小学教育</t>
  </si>
  <si>
    <t>特殊教育</t>
  </si>
  <si>
    <t>特殊学校教育</t>
  </si>
  <si>
    <t>行政事业单位养老支出</t>
  </si>
  <si>
    <t>机关事业单位基本养老保险缴费支出</t>
  </si>
  <si>
    <t>其他行政事业单位养老支出</t>
  </si>
  <si>
    <t>抚恤</t>
  </si>
  <si>
    <t>死亡抚恤</t>
  </si>
  <si>
    <t>卫生健康管理事务</t>
  </si>
  <si>
    <t>其他卫生健康管理事务支出</t>
  </si>
  <si>
    <t>行政事业单位医疗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</si>
  <si>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</si>
  <si>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</si>
  <si>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</si>
  <si>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</si>
  <si>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</si>
  <si>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</si>
  <si>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</si>
  <si>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</si>
  <si>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</si>
  <si>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</si>
  <si>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</si>
  <si>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</si>
  <si>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</si>
  <si>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</si>
  <si>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</si>
  <si>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</si>
  <si>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</si>
  <si>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</si>
  <si>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</si>
  <si>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</si>
  <si>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</si>
  <si>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</si>
  <si>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</si>
  <si>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</si>
  <si>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</si>
  <si>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</si>
  <si>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</si>
  <si>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</si>
  <si>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</si>
  <si>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</si>
  <si>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</si>
  <si>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533421210000000020234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</si>
  <si>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</si>
  <si>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</si>
  <si>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</si>
  <si>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</si>
  <si>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</si>
  <si>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</si>
  <si>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</si>
  <si>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533421231100001473163</t>
  </si>
  <si>
    <t>事业人员基础绩效</t>
  </si>
  <si>
    <t>533421210000000020235</t>
  </si>
  <si>
    <t>社会保障缴费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</si>
  <si>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</si>
  <si>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</si>
  <si>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</si>
  <si>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</si>
  <si>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</si>
  <si>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</si>
  <si>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</si>
  <si>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</si>
  <si>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</si>
  <si>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</si>
  <si>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</si>
  <si>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</si>
  <si>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533421210000000020236</t>
  </si>
  <si>
    <t>30113</t>
  </si>
  <si>
    <t>533421210000000020241</t>
  </si>
  <si>
    <t>办公经费</t>
  </si>
  <si>
    <t>30201</t>
  </si>
  <si>
    <t>办公费</t>
  </si>
  <si>
    <t>30211</t>
  </si>
  <si>
    <t>差旅费</t>
  </si>
  <si>
    <t>30216</t>
  </si>
  <si>
    <t>培训费</t>
  </si>
  <si>
    <t>30206</t>
  </si>
  <si>
    <t>电费</t>
  </si>
  <si>
    <t>533421251100003593888</t>
  </si>
  <si>
    <t>公车购置及运维费</t>
  </si>
  <si>
    <t>30231</t>
  </si>
  <si>
    <t>公务用车运行维护费</t>
  </si>
  <si>
    <t>533421251100003593889</t>
  </si>
  <si>
    <t>市直机关党支部党建工作经费</t>
  </si>
  <si>
    <t>533421221100000283341</t>
  </si>
  <si>
    <t>工会经费</t>
  </si>
  <si>
    <t>30228</t>
  </si>
  <si>
    <t>533421241100002173328</t>
  </si>
  <si>
    <t>体检费</t>
  </si>
  <si>
    <t>30229</t>
  </si>
  <si>
    <t>福利费</t>
  </si>
  <si>
    <t>30299</t>
  </si>
  <si>
    <t>其他商品和服务支出</t>
  </si>
  <si>
    <t>533421231100001147163</t>
  </si>
  <si>
    <t>机关事业单位职工遗属生活补助</t>
  </si>
  <si>
    <t>30305</t>
  </si>
  <si>
    <t>生活补助</t>
  </si>
  <si>
    <t>533421251100003754508</t>
  </si>
  <si>
    <t>年终奖励绩效</t>
  </si>
  <si>
    <t>533421251100003578734</t>
  </si>
  <si>
    <t>乡村教师生活补助本级补助资金</t>
  </si>
  <si>
    <t>30399</t>
  </si>
  <si>
    <t>其他对个人和家庭的补助</t>
  </si>
  <si>
    <t>533421251100003593852</t>
  </si>
  <si>
    <t>2025年临聘人员工资资金</t>
  </si>
  <si>
    <t>30199</t>
  </si>
  <si>
    <t>其他工资福利支出</t>
  </si>
  <si>
    <t>533421251100003593854</t>
  </si>
  <si>
    <t>香格里拉市金江镇小学2025年临聘人员五险测算资金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</si>
  <si>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</si>
  <si>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</si>
  <si>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</si>
  <si>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</si>
  <si>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</si>
  <si>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</si>
  <si>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城乡义务教育普通公用经费县级补助资金</t>
  </si>
  <si>
    <t>民生类</t>
  </si>
  <si>
    <t>533421251100003578350</t>
  </si>
  <si>
    <t>城乡义务教育特殊教育公用经费县级补助资金</t>
  </si>
  <si>
    <t>533421251100003578519</t>
  </si>
  <si>
    <t>公办幼儿园生均公用经费</t>
  </si>
  <si>
    <t>533421251100003578569</t>
  </si>
  <si>
    <t>30207</t>
  </si>
  <si>
    <t>邮电费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</si>
  <si>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</si>
  <si>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</si>
  <si>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</si>
  <si>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</si>
  <si>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</si>
  <si>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</si>
  <si>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</si>
  <si>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</si>
  <si>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</si>
  <si>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</si>
  <si>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</si>
  <si>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</si>
  <si>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香格里拉市金江镇中心幼儿园在园人数300人，公用经费基准定额为 600 元/生.年，2025年合计预算金额为180000.00元。幼儿园生均公用经费能够保证学校日常教育教学正常运行，进行2次政策宣传，教师培训大于10次。经费预算主要用于学校电费0.8万；差旅5万；培训费5万；邮电费1.2万；办公费6万，用于支付电费、购买固定资产、教师培训费、日常维修维护费、日常零星办公费用等。						</t>
  </si>
  <si>
    <t>产出指标</t>
  </si>
  <si>
    <t>数量指标</t>
  </si>
  <si>
    <t>在校学生数</t>
  </si>
  <si>
    <t>=</t>
  </si>
  <si>
    <t>300</t>
  </si>
  <si>
    <t>人(人次、家)</t>
  </si>
  <si>
    <t>定量指标</t>
  </si>
  <si>
    <t>反映获补助人员、企业的数量情况，也适用补贴、资助等形式的补助。</t>
  </si>
  <si>
    <t>政策宣传次数</t>
  </si>
  <si>
    <t>&gt;=</t>
  </si>
  <si>
    <t>次</t>
  </si>
  <si>
    <t>反映补助政策的宣传力度情况。即通过门户网站、报刊、通信、电视、户外广告等对补助政策进行宣传的次数。</t>
  </si>
  <si>
    <t>教师培训次数</t>
  </si>
  <si>
    <t>10</t>
  </si>
  <si>
    <t xml:space="preserve">反映学校教师培训情况。
</t>
  </si>
  <si>
    <t>质量指标</t>
  </si>
  <si>
    <t>资金使用情况公示</t>
  </si>
  <si>
    <t>95</t>
  </si>
  <si>
    <t>%</t>
  </si>
  <si>
    <t>反映补助事项在特定办事大厅、官网、媒体或其他渠道按规定进行公示的情况。
补助事项公示度=按规定公布事项/按规定应公布事项*100%</t>
  </si>
  <si>
    <t>教师培训合格率</t>
  </si>
  <si>
    <t>100</t>
  </si>
  <si>
    <t xml:space="preserve">反映学校教师培训合格情况
</t>
  </si>
  <si>
    <t>购买办公用品合格率</t>
  </si>
  <si>
    <t xml:space="preserve">按需采购。
</t>
  </si>
  <si>
    <t>时效指标</t>
  </si>
  <si>
    <t>支付及时率</t>
  </si>
  <si>
    <t xml:space="preserve">按时支付相关费用。
</t>
  </si>
  <si>
    <t>成本指标</t>
  </si>
  <si>
    <t>经济成本指标</t>
  </si>
  <si>
    <t>&lt;=</t>
  </si>
  <si>
    <t>180000</t>
  </si>
  <si>
    <t>元</t>
  </si>
  <si>
    <t>幼儿园生均公用经费支出合计为600*300=180000元</t>
  </si>
  <si>
    <t>效益指标</t>
  </si>
  <si>
    <t>社会效益</t>
  </si>
  <si>
    <t>提高教学质量</t>
  </si>
  <si>
    <t xml:space="preserve">反映中央及省级资金使用情况，对教学质量的改善程度。
</t>
  </si>
  <si>
    <t>满意度指标</t>
  </si>
  <si>
    <t>服务对象满意度</t>
  </si>
  <si>
    <t>受益对象满意度</t>
  </si>
  <si>
    <t>反映获补助受益对象的满意程度。</t>
  </si>
  <si>
    <t xml:space="preserve">根据财教〔2021〕72号 《特殊教育补助资金管理办法》的要求，发放补助标准为6000元/人/年，2025年香格里拉市金江镇小学预计特殊教育学生数为4人，2025年特殊教育公用资金合计申报数为24,000.00元，其中中央保障资金占比80%，资金金额为19,200.00元，省级保障资金占比18%，资金金额为4,320.00元,本级保障资金占比2%,资金金额为480.00元。						
</t>
  </si>
  <si>
    <t>获补对象数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</si>
  <si>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</si>
  <si>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</si>
  <si>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</si>
  <si>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</si>
  <si>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资金使用及时率</t>
  </si>
  <si>
    <t>是</t>
  </si>
  <si>
    <t>是/否</t>
  </si>
  <si>
    <t>定性指标</t>
  </si>
  <si>
    <t>反映发放单位及时发放补助资金的情况。
发放及时率=在时限内发放资金/应发放资金*100%</t>
  </si>
  <si>
    <t>6000</t>
  </si>
  <si>
    <t xml:space="preserve">考核项目实施过程中是否按照文件规定的金额进行使用。
</t>
  </si>
  <si>
    <t>政策知晓率</t>
  </si>
  <si>
    <t>90</t>
  </si>
  <si>
    <t>反映补助政策的宣传效果情况。
政策知晓率=调查中补助政策知晓人数/调查总人数*100%</t>
  </si>
  <si>
    <t>生活状况改善</t>
  </si>
  <si>
    <t>持续改善</t>
  </si>
  <si>
    <t>反映补助促进受助对象生活状况改善的情况。</t>
  </si>
  <si>
    <t xml:space="preserve">在校学生人数753人，随班就读4人，寄宿生743人；进行2次政策宣传；学校公用经费能够保证学校日常教育教学正常运行；教师培训次数大于等于10次2025年城乡义务教育公用经费享受合计762480元，中央80%，预算金额为609984.00元；省级18%，预算137246.40元，地方2%，预算金额15249.60元。用于支付水电费、购买固定资产、教师培训费、日常维修维护费、日常零星办公费用等。				
</t>
  </si>
  <si>
    <t>749</t>
  </si>
  <si>
    <t>购买设备合格率</t>
  </si>
  <si>
    <t xml:space="preserve">按需采购设备。
</t>
  </si>
  <si>
    <t>15249.6</t>
  </si>
  <si>
    <t>义务教育公用经费支出合计为（749人*720元+744人*300元）*0.02=15249.60元</t>
  </si>
  <si>
    <t>预算06表</t>
  </si>
  <si>
    <t>2025年部门政府性基金预算支出预算表</t>
  </si>
  <si>
    <t>政府性基金预算支出</t>
  </si>
  <si>
    <t>本表无数据，故公开为空表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</si>
  <si>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</si>
  <si>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</si>
  <si>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</si>
  <si>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</si>
  <si>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</si>
  <si>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</si>
  <si>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</si>
  <si>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</si>
  <si>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</si>
  <si>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</si>
  <si>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</si>
  <si>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</si>
  <si>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公车保险</t>
  </si>
  <si>
    <t>C1804010201 机动车保险服务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</si>
  <si>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</si>
  <si>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</si>
  <si>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</si>
  <si>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</si>
  <si>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</si>
  <si>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</si>
  <si>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</si>
  <si>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</si>
  <si>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</si>
  <si>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</si>
  <si>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</si>
  <si>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</si>
  <si>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</si>
  <si>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</si>
  <si>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</si>
  <si>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</si>
  <si>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</si>
  <si>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</si>
  <si>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</si>
  <si>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</si>
  <si>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</si>
  <si>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</si>
  <si>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</si>
  <si>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</si>
  <si>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</si>
  <si>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</si>
  <si>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</si>
  <si>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</si>
  <si>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</si>
  <si>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</si>
  <si>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</si>
  <si>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</si>
  <si>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</si>
  <si>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</si>
  <si>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</si>
  <si>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</si>
  <si>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</si>
  <si>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</si>
  <si>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</si>
  <si>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</si>
  <si>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</si>
  <si>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</si>
  <si>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</si>
  <si>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</si>
  <si>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</si>
  <si>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</si>
  <si>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</si>
  <si>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</si>
  <si>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</si>
  <si>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</si>
  <si>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312 民生类</t>
  </si>
  <si>
    <t>本级</t>
  </si>
  <si>
    <t/>
  </si>
  <si>
    <r>
      <rPr>
        <sz val="10"/>
        <rFont val="宋体"/>
        <charset val="0"/>
      </rPr>
      <t>注：</t>
    </r>
    <r>
      <rPr>
        <sz val="10"/>
        <rFont val="Arial"/>
        <charset val="0"/>
      </rPr>
      <t>2025</t>
    </r>
    <r>
      <rPr>
        <sz val="10"/>
        <rFont val="宋体"/>
        <charset val="0"/>
      </rPr>
      <t>年一般公共预算资金预计完成支出，故无</t>
    </r>
    <r>
      <rPr>
        <sz val="10"/>
        <rFont val="Arial"/>
        <charset val="0"/>
      </rPr>
      <t>2026</t>
    </r>
    <r>
      <rPr>
        <sz val="10"/>
        <rFont val="宋体"/>
        <charset val="0"/>
      </rPr>
      <t>年、</t>
    </r>
    <r>
      <rPr>
        <sz val="10"/>
        <rFont val="Arial"/>
        <charset val="0"/>
      </rPr>
      <t>2027</t>
    </r>
    <r>
      <rPr>
        <sz val="10"/>
        <rFont val="宋体"/>
        <charset val="0"/>
      </rPr>
      <t>年故无中期规划。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</si>
</sst>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b/>
      <sz val="23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180" fontId="10" fillId="0" borderId="7">
      <alignment horizontal="right" vertical="center"/>
    </xf>
    <xf numFmtId="0" fontId="10" fillId="0" borderId="0">
      <alignment vertical="top"/>
      <protection locked="0"/>
    </xf>
  </cellStyleXfs>
  <cellXfs count="229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/>
    <xf numFmtId="0" fontId="0" fillId="2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2" borderId="0" xfId="57" applyFont="1" applyFill="1" applyBorder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49" fontId="10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>
      <alignment horizontal="left" vertical="center" wrapText="1"/>
    </xf>
    <xf numFmtId="180" fontId="10" fillId="0" borderId="7" xfId="56" applyNumberFormat="1" applyFont="1" applyBorder="1">
      <alignment horizontal="right" vertical="center"/>
    </xf>
    <xf numFmtId="176" fontId="10" fillId="0" borderId="7" xfId="51" applyNumberFormat="1" applyFont="1" applyBorder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5" fillId="0" borderId="7" xfId="51" applyNumberFormat="1" applyFont="1" applyBorder="1">
      <alignment horizontal="right" vertic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top" wrapText="1"/>
      <protection locked="0"/>
    </xf>
    <xf numFmtId="49" fontId="5" fillId="0" borderId="7" xfId="5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4" fontId="3" fillId="0" borderId="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top"/>
    </xf>
    <xf numFmtId="4" fontId="3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wrapText="1"/>
    </xf>
    <xf numFmtId="0" fontId="18" fillId="0" borderId="7" xfId="0" applyFont="1" applyBorder="1" applyAlignment="1">
      <alignment horizontal="center"/>
    </xf>
    <xf numFmtId="0" fontId="5" fillId="0" borderId="7" xfId="0" applyFont="1" applyFill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5" fillId="0" borderId="7" xfId="0" applyNumberFormat="1" applyFont="1" applyFill="1" applyBorder="1" applyAlignment="1" applyProtection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4" fontId="3" fillId="0" borderId="7" xfId="0" applyNumberFormat="1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vertical="center"/>
    </xf>
    <xf numFmtId="0" fontId="16" fillId="0" borderId="7" xfId="0" applyFont="1" applyFill="1" applyBorder="1" applyAlignment="1" applyProtection="1">
      <alignment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4" fontId="23" fillId="0" borderId="7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0" fontId="0" fillId="0" borderId="15" xfId="0" applyFont="1" applyBorder="1"/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4" fontId="3" fillId="0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right" vertical="center"/>
      <protection locked="0"/>
    </xf>
    <xf numFmtId="0" fontId="16" fillId="0" borderId="7" xfId="0" applyFont="1" applyFill="1" applyBorder="1" applyAlignment="1" applyProtection="1"/>
    <xf numFmtId="0" fontId="23" fillId="0" borderId="6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right" vertical="center"/>
    </xf>
    <xf numFmtId="4" fontId="23" fillId="0" borderId="12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4" fontId="23" fillId="0" borderId="12" xfId="0" applyNumberFormat="1" applyFont="1" applyFill="1" applyBorder="1" applyAlignment="1" applyProtection="1">
      <alignment horizontal="right" vertical="center"/>
      <protection locked="0"/>
    </xf>
    <xf numFmtId="4" fontId="23" fillId="0" borderId="7" xfId="0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abSelected="1" workbookViewId="0">
      <pane ySplit="1" topLeftCell="A2" activePane="bottomLeft" state="frozen"/>
      <selection/>
      <selection pane="bottomLeft" activeCell="B15" sqref="B15"/>
    </sheetView>
  </sheetViews>
  <sheetFormatPr defaultColWidth="8" defaultRowHeight="14.25" customHeight="1" outlineLevelCol="3"/>
  <cols>
    <col min="1" max="1" width="39.5740740740741" customWidth="1"/>
    <col min="2" max="2" width="46.3148148148148" customWidth="1"/>
    <col min="3" max="3" width="40.4259259259259" customWidth="1"/>
    <col min="4" max="4" width="50.1759259259259" customWidth="1"/>
  </cols>
  <sheetData>
    <row r="1" customHeight="1" spans="1:4">
      <c r="A1" s="2"/>
      <c r="B1" s="2"/>
      <c r="C1" s="2"/>
      <c r="D1" s="2"/>
    </row>
    <row r="2" ht="12" customHeight="1" spans="4:4">
      <c r="D2" s="109" t="s">
        <v>0</v>
      </c>
    </row>
    <row r="3" ht="36" customHeight="1" spans="1:4">
      <c r="A3" s="50" t="s">
        <v>1</v>
      </c>
      <c r="B3" s="212"/>
      <c r="C3" s="212"/>
      <c r="D3" s="212"/>
    </row>
    <row r="4" ht="21" customHeight="1" spans="1:4">
      <c r="A4" s="96" t="s">
        <v>2</v>
      </c>
      <c r="B4" s="158"/>
      <c r="C4" s="158"/>
      <c r="D4" s="108" t="s">
        <v>3</v>
      </c>
    </row>
    <row r="5" ht="21" customHeight="1" spans="1:4">
      <c r="A5" s="213" t="s">
        <v>4</v>
      </c>
      <c r="B5" s="214"/>
      <c r="C5" s="213" t="s">
        <v>5</v>
      </c>
      <c r="D5" s="214"/>
    </row>
    <row r="6" ht="21" customHeight="1" spans="1:4">
      <c r="A6" s="159" t="s">
        <v>6</v>
      </c>
      <c r="B6" s="159" t="s">
        <v>7</v>
      </c>
      <c r="C6" s="159" t="s">
        <v>8</v>
      </c>
      <c r="D6" s="159" t="s">
        <v>7</v>
      </c>
    </row>
    <row r="7" ht="21" customHeight="1" spans="1:4">
      <c r="A7" s="161"/>
      <c r="B7" s="161"/>
      <c r="C7" s="161"/>
      <c r="D7" s="161"/>
    </row>
    <row r="8" ht="21" customHeight="1" spans="1:4">
      <c r="A8" s="168" t="s">
        <v>9</v>
      </c>
      <c r="B8" s="134">
        <v>31099544.2</v>
      </c>
      <c r="C8" s="168" t="s">
        <v>10</v>
      </c>
      <c r="D8" s="134"/>
    </row>
    <row r="9" ht="21" customHeight="1" spans="1:4">
      <c r="A9" s="168" t="s">
        <v>11</v>
      </c>
      <c r="B9" s="134"/>
      <c r="C9" s="168" t="s">
        <v>12</v>
      </c>
      <c r="D9" s="134"/>
    </row>
    <row r="10" ht="21" customHeight="1" spans="1:4">
      <c r="A10" s="168" t="s">
        <v>13</v>
      </c>
      <c r="B10" s="134"/>
      <c r="C10" s="168" t="s">
        <v>14</v>
      </c>
      <c r="D10" s="134"/>
    </row>
    <row r="11" ht="21" customHeight="1" spans="1:4">
      <c r="A11" s="168" t="s">
        <v>15</v>
      </c>
      <c r="B11" s="107"/>
      <c r="C11" s="168" t="s">
        <v>16</v>
      </c>
      <c r="D11" s="134"/>
    </row>
    <row r="12" ht="21" customHeight="1" spans="1:4">
      <c r="A12" s="168" t="s">
        <v>17</v>
      </c>
      <c r="B12" s="134"/>
      <c r="C12" s="165" t="s">
        <v>18</v>
      </c>
      <c r="D12" s="107">
        <v>22557993.26</v>
      </c>
    </row>
    <row r="13" ht="21" customHeight="1" spans="1:4">
      <c r="A13" s="168" t="s">
        <v>19</v>
      </c>
      <c r="B13" s="107"/>
      <c r="C13" s="165" t="s">
        <v>20</v>
      </c>
      <c r="D13" s="107"/>
    </row>
    <row r="14" ht="21" customHeight="1" spans="1:4">
      <c r="A14" s="168" t="s">
        <v>21</v>
      </c>
      <c r="B14" s="107"/>
      <c r="C14" s="165" t="s">
        <v>22</v>
      </c>
      <c r="D14" s="107"/>
    </row>
    <row r="15" ht="21" customHeight="1" spans="1:4">
      <c r="A15" s="168" t="s">
        <v>23</v>
      </c>
      <c r="B15" s="107"/>
      <c r="C15" s="165" t="s">
        <v>24</v>
      </c>
      <c r="D15" s="107">
        <v>3400616.32</v>
      </c>
    </row>
    <row r="16" ht="21" customHeight="1" spans="1:4">
      <c r="A16" s="215" t="s">
        <v>25</v>
      </c>
      <c r="B16" s="107"/>
      <c r="C16" s="165" t="s">
        <v>26</v>
      </c>
      <c r="D16" s="107">
        <v>2939682.34</v>
      </c>
    </row>
    <row r="17" ht="21" customHeight="1" spans="1:4">
      <c r="A17" s="215" t="s">
        <v>27</v>
      </c>
      <c r="B17" s="216"/>
      <c r="C17" s="165" t="s">
        <v>28</v>
      </c>
      <c r="D17" s="107"/>
    </row>
    <row r="18" ht="21" customHeight="1" spans="1:4">
      <c r="A18" s="217"/>
      <c r="B18" s="218"/>
      <c r="C18" s="165" t="s">
        <v>29</v>
      </c>
      <c r="D18" s="107"/>
    </row>
    <row r="19" ht="21" customHeight="1" spans="1:4">
      <c r="A19" s="219"/>
      <c r="B19" s="219"/>
      <c r="C19" s="165" t="s">
        <v>30</v>
      </c>
      <c r="D19" s="107"/>
    </row>
    <row r="20" ht="21" customHeight="1" spans="1:4">
      <c r="A20" s="219"/>
      <c r="B20" s="219"/>
      <c r="C20" s="165" t="s">
        <v>31</v>
      </c>
      <c r="D20" s="107"/>
    </row>
    <row r="21" ht="21" customHeight="1" spans="1:4">
      <c r="A21" s="219"/>
      <c r="B21" s="219"/>
      <c r="C21" s="165" t="s">
        <v>32</v>
      </c>
      <c r="D21" s="107"/>
    </row>
    <row r="22" ht="21" customHeight="1" spans="1:4">
      <c r="A22" s="219"/>
      <c r="B22" s="219"/>
      <c r="C22" s="165" t="s">
        <v>33</v>
      </c>
      <c r="D22" s="107"/>
    </row>
    <row r="23" ht="21" customHeight="1" spans="1:4">
      <c r="A23" s="219"/>
      <c r="B23" s="219"/>
      <c r="C23" s="165" t="s">
        <v>34</v>
      </c>
      <c r="D23" s="107"/>
    </row>
    <row r="24" ht="21" customHeight="1" spans="1:4">
      <c r="A24" s="219"/>
      <c r="B24" s="219"/>
      <c r="C24" s="165" t="s">
        <v>35</v>
      </c>
      <c r="D24" s="107"/>
    </row>
    <row r="25" ht="21" customHeight="1" spans="1:4">
      <c r="A25" s="219"/>
      <c r="B25" s="219"/>
      <c r="C25" s="165" t="s">
        <v>36</v>
      </c>
      <c r="D25" s="107"/>
    </row>
    <row r="26" ht="21" customHeight="1" spans="1:4">
      <c r="A26" s="219"/>
      <c r="B26" s="219"/>
      <c r="C26" s="165" t="s">
        <v>37</v>
      </c>
      <c r="D26" s="107">
        <v>2201252.28</v>
      </c>
    </row>
    <row r="27" ht="21" customHeight="1" spans="1:4">
      <c r="A27" s="219"/>
      <c r="B27" s="219"/>
      <c r="C27" s="165" t="s">
        <v>38</v>
      </c>
      <c r="D27" s="107"/>
    </row>
    <row r="28" ht="21" customHeight="1" spans="1:4">
      <c r="A28" s="219"/>
      <c r="B28" s="219"/>
      <c r="C28" s="165" t="s">
        <v>39</v>
      </c>
      <c r="D28" s="107"/>
    </row>
    <row r="29" ht="21" customHeight="1" spans="1:4">
      <c r="A29" s="219"/>
      <c r="B29" s="219"/>
      <c r="C29" s="165" t="s">
        <v>40</v>
      </c>
      <c r="D29" s="107"/>
    </row>
    <row r="30" ht="21" customHeight="1" spans="1:4">
      <c r="A30" s="219"/>
      <c r="B30" s="219"/>
      <c r="C30" s="165" t="s">
        <v>41</v>
      </c>
      <c r="D30" s="107"/>
    </row>
    <row r="31" ht="21" customHeight="1" spans="1:4">
      <c r="A31" s="220"/>
      <c r="B31" s="221"/>
      <c r="C31" s="165" t="s">
        <v>42</v>
      </c>
      <c r="D31" s="107"/>
    </row>
    <row r="32" ht="21" customHeight="1" spans="1:4">
      <c r="A32" s="220"/>
      <c r="B32" s="221"/>
      <c r="C32" s="165" t="s">
        <v>43</v>
      </c>
      <c r="D32" s="107"/>
    </row>
    <row r="33" ht="21" customHeight="1" spans="1:4">
      <c r="A33" s="220"/>
      <c r="B33" s="221"/>
      <c r="C33" s="165" t="s">
        <v>44</v>
      </c>
      <c r="D33" s="107"/>
    </row>
    <row r="34" ht="21" customHeight="1" spans="1:4">
      <c r="A34" s="220" t="s">
        <v>45</v>
      </c>
      <c r="B34" s="222">
        <v>31099544.2</v>
      </c>
      <c r="C34" s="171" t="s">
        <v>46</v>
      </c>
      <c r="D34" s="223">
        <v>31099544.2</v>
      </c>
    </row>
    <row r="35" ht="21" customHeight="1" spans="1:4">
      <c r="A35" s="215" t="s">
        <v>47</v>
      </c>
      <c r="B35" s="224"/>
      <c r="C35" s="168" t="s">
        <v>48</v>
      </c>
      <c r="D35" s="130"/>
    </row>
    <row r="36" ht="21" customHeight="1" spans="1:4">
      <c r="A36" s="215" t="s">
        <v>49</v>
      </c>
      <c r="B36" s="224"/>
      <c r="C36" s="168" t="s">
        <v>49</v>
      </c>
      <c r="D36" s="225"/>
    </row>
    <row r="37" ht="21" customHeight="1" spans="1:4">
      <c r="A37" s="215" t="s">
        <v>50</v>
      </c>
      <c r="B37" s="224"/>
      <c r="C37" s="168" t="s">
        <v>51</v>
      </c>
      <c r="D37" s="130"/>
    </row>
    <row r="38" ht="21" customHeight="1" spans="1:4">
      <c r="A38" s="226" t="s">
        <v>52</v>
      </c>
      <c r="B38" s="227">
        <v>31099544.2</v>
      </c>
      <c r="C38" s="171" t="s">
        <v>53</v>
      </c>
      <c r="D38" s="228">
        <v>31099544.2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 outlineLevelCol="5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customHeight="1" spans="1:6">
      <c r="A1" s="2"/>
      <c r="B1" s="2"/>
      <c r="C1" s="2"/>
      <c r="D1" s="2"/>
      <c r="E1" s="2"/>
      <c r="F1" s="2"/>
    </row>
    <row r="2" ht="15.75" customHeight="1" spans="6:6">
      <c r="F2" s="59" t="s">
        <v>370</v>
      </c>
    </row>
    <row r="3" ht="28.5" customHeight="1" spans="1:6">
      <c r="A3" s="31" t="s">
        <v>371</v>
      </c>
      <c r="B3" s="31"/>
      <c r="C3" s="31"/>
      <c r="D3" s="31"/>
      <c r="E3" s="31"/>
      <c r="F3" s="31"/>
    </row>
    <row r="4" ht="15" customHeight="1" spans="1:6">
      <c r="A4" s="110" t="s">
        <v>2</v>
      </c>
      <c r="B4" s="111"/>
      <c r="C4" s="111"/>
      <c r="D4" s="62"/>
      <c r="E4" s="62"/>
      <c r="F4" s="112" t="s">
        <v>3</v>
      </c>
    </row>
    <row r="5" ht="18.75" customHeight="1" spans="1:6">
      <c r="A5" s="11" t="s">
        <v>193</v>
      </c>
      <c r="B5" s="11" t="s">
        <v>76</v>
      </c>
      <c r="C5" s="11" t="s">
        <v>77</v>
      </c>
      <c r="D5" s="17" t="s">
        <v>372</v>
      </c>
      <c r="E5" s="66"/>
      <c r="F5" s="66"/>
    </row>
    <row r="6" ht="30" customHeight="1" spans="1:6">
      <c r="A6" s="20"/>
      <c r="B6" s="20"/>
      <c r="C6" s="20"/>
      <c r="D6" s="17" t="s">
        <v>58</v>
      </c>
      <c r="E6" s="66" t="s">
        <v>85</v>
      </c>
      <c r="F6" s="66" t="s">
        <v>86</v>
      </c>
    </row>
    <row r="7" ht="16.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25" customHeight="1" spans="1:6">
      <c r="A8" s="33"/>
      <c r="B8" s="33"/>
      <c r="C8" s="33"/>
      <c r="D8" s="67"/>
      <c r="E8" s="67"/>
      <c r="F8" s="67"/>
    </row>
    <row r="9" ht="17.25" customHeight="1" spans="1:6">
      <c r="A9" s="113" t="s">
        <v>115</v>
      </c>
      <c r="B9" s="114"/>
      <c r="C9" s="114" t="s">
        <v>115</v>
      </c>
      <c r="D9" s="67"/>
      <c r="E9" s="67"/>
      <c r="F9" s="67"/>
    </row>
    <row r="10" customHeight="1" spans="1:1">
      <c r="A10" s="39" t="s">
        <v>373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3.5" customHeight="1" spans="15:17">
      <c r="O2" s="58"/>
      <c r="P2" s="58"/>
      <c r="Q2" s="108" t="s">
        <v>374</v>
      </c>
    </row>
    <row r="3" ht="27.75" customHeight="1" spans="1:17">
      <c r="A3" s="60" t="s">
        <v>375</v>
      </c>
      <c r="B3" s="31"/>
      <c r="C3" s="31"/>
      <c r="D3" s="31"/>
      <c r="E3" s="31"/>
      <c r="F3" s="31"/>
      <c r="G3" s="31"/>
      <c r="H3" s="31"/>
      <c r="I3" s="31"/>
      <c r="J3" s="31"/>
      <c r="K3" s="51"/>
      <c r="L3" s="31"/>
      <c r="M3" s="31"/>
      <c r="N3" s="31"/>
      <c r="O3" s="51"/>
      <c r="P3" s="51"/>
      <c r="Q3" s="31"/>
    </row>
    <row r="4" ht="18.75" customHeight="1" spans="1:17">
      <c r="A4" s="96" t="s">
        <v>2</v>
      </c>
      <c r="B4" s="8"/>
      <c r="C4" s="8"/>
      <c r="D4" s="8"/>
      <c r="E4" s="8"/>
      <c r="F4" s="8"/>
      <c r="G4" s="8"/>
      <c r="H4" s="8"/>
      <c r="I4" s="8"/>
      <c r="J4" s="8"/>
      <c r="O4" s="68"/>
      <c r="P4" s="68"/>
      <c r="Q4" s="109" t="s">
        <v>184</v>
      </c>
    </row>
    <row r="5" ht="15.75" customHeight="1" spans="1:17">
      <c r="A5" s="11" t="s">
        <v>376</v>
      </c>
      <c r="B5" s="72" t="s">
        <v>377</v>
      </c>
      <c r="C5" s="72" t="s">
        <v>378</v>
      </c>
      <c r="D5" s="72" t="s">
        <v>379</v>
      </c>
      <c r="E5" s="72" t="s">
        <v>380</v>
      </c>
      <c r="F5" s="72" t="s">
        <v>381</v>
      </c>
      <c r="G5" s="73" t="s">
        <v>200</v>
      </c>
      <c r="H5" s="73"/>
      <c r="I5" s="73"/>
      <c r="J5" s="73"/>
      <c r="K5" s="74"/>
      <c r="L5" s="73"/>
      <c r="M5" s="73"/>
      <c r="N5" s="73"/>
      <c r="O5" s="89"/>
      <c r="P5" s="74"/>
      <c r="Q5" s="90"/>
    </row>
    <row r="6" ht="17.25" customHeight="1" spans="1:17">
      <c r="A6" s="16"/>
      <c r="B6" s="75"/>
      <c r="C6" s="75"/>
      <c r="D6" s="75"/>
      <c r="E6" s="75"/>
      <c r="F6" s="75"/>
      <c r="G6" s="75" t="s">
        <v>58</v>
      </c>
      <c r="H6" s="75" t="s">
        <v>61</v>
      </c>
      <c r="I6" s="75" t="s">
        <v>382</v>
      </c>
      <c r="J6" s="75" t="s">
        <v>383</v>
      </c>
      <c r="K6" s="76" t="s">
        <v>384</v>
      </c>
      <c r="L6" s="91" t="s">
        <v>385</v>
      </c>
      <c r="M6" s="91"/>
      <c r="N6" s="91"/>
      <c r="O6" s="92"/>
      <c r="P6" s="93"/>
      <c r="Q6" s="77"/>
    </row>
    <row r="7" ht="54" customHeight="1" spans="1:17">
      <c r="A7" s="19"/>
      <c r="B7" s="77"/>
      <c r="C7" s="77"/>
      <c r="D7" s="77"/>
      <c r="E7" s="77"/>
      <c r="F7" s="77"/>
      <c r="G7" s="77"/>
      <c r="H7" s="77" t="s">
        <v>60</v>
      </c>
      <c r="I7" s="77"/>
      <c r="J7" s="77"/>
      <c r="K7" s="78"/>
      <c r="L7" s="77" t="s">
        <v>60</v>
      </c>
      <c r="M7" s="77" t="s">
        <v>71</v>
      </c>
      <c r="N7" s="77" t="s">
        <v>207</v>
      </c>
      <c r="O7" s="94" t="s">
        <v>67</v>
      </c>
      <c r="P7" s="78" t="s">
        <v>68</v>
      </c>
      <c r="Q7" s="77" t="s">
        <v>69</v>
      </c>
    </row>
    <row r="8" ht="15" customHeight="1" spans="1:17">
      <c r="A8" s="20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s="1" customFormat="1" ht="22.5" customHeight="1" spans="1:17">
      <c r="A9" s="99" t="str">
        <f>"    "&amp;"公车购置及运维费"</f>
        <v>    公车购置及运维费</v>
      </c>
      <c r="B9" s="100" t="s">
        <v>386</v>
      </c>
      <c r="C9" s="100" t="s">
        <v>387</v>
      </c>
      <c r="D9" s="101" t="s">
        <v>335</v>
      </c>
      <c r="E9" s="102">
        <v>1</v>
      </c>
      <c r="F9" s="103"/>
      <c r="G9" s="103">
        <v>2174.23</v>
      </c>
      <c r="H9" s="103">
        <v>2174.23</v>
      </c>
      <c r="I9" s="103"/>
      <c r="J9" s="103"/>
      <c r="K9" s="103"/>
      <c r="L9" s="103"/>
      <c r="M9" s="103"/>
      <c r="N9" s="103"/>
      <c r="O9" s="107"/>
      <c r="P9" s="103"/>
      <c r="Q9" s="103"/>
    </row>
    <row r="10" s="1" customFormat="1" ht="22.5" customHeight="1" spans="1:17">
      <c r="A10" s="104" t="s">
        <v>115</v>
      </c>
      <c r="B10" s="105"/>
      <c r="C10" s="105"/>
      <c r="D10" s="105"/>
      <c r="E10" s="106"/>
      <c r="F10" s="103"/>
      <c r="G10" s="103">
        <v>2174.23</v>
      </c>
      <c r="H10" s="103">
        <v>2174.23</v>
      </c>
      <c r="I10" s="103"/>
      <c r="J10" s="103"/>
      <c r="K10" s="103"/>
      <c r="L10" s="103"/>
      <c r="M10" s="103"/>
      <c r="N10" s="103"/>
      <c r="O10" s="107"/>
      <c r="P10" s="103"/>
      <c r="Q10" s="103"/>
    </row>
  </sheetData>
  <mergeCells count="16">
    <mergeCell ref="A3:Q3"/>
    <mergeCell ref="A4:F4"/>
    <mergeCell ref="G5:Q5"/>
    <mergeCell ref="L6:Q6"/>
    <mergeCell ref="A10:E10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3.5" customHeight="1" spans="1:14">
      <c r="A2" s="64"/>
      <c r="B2" s="64"/>
      <c r="C2" s="64"/>
      <c r="D2" s="64"/>
      <c r="E2" s="64"/>
      <c r="F2" s="64"/>
      <c r="G2" s="64"/>
      <c r="H2" s="69"/>
      <c r="I2" s="64"/>
      <c r="J2" s="64"/>
      <c r="K2" s="64"/>
      <c r="L2" s="58"/>
      <c r="M2" s="85"/>
      <c r="N2" s="86" t="s">
        <v>388</v>
      </c>
    </row>
    <row r="3" ht="27.75" customHeight="1" spans="1:14">
      <c r="A3" s="60" t="s">
        <v>389</v>
      </c>
      <c r="B3" s="70"/>
      <c r="C3" s="70"/>
      <c r="D3" s="70"/>
      <c r="E3" s="70"/>
      <c r="F3" s="70"/>
      <c r="G3" s="70"/>
      <c r="H3" s="71"/>
      <c r="I3" s="70"/>
      <c r="J3" s="70"/>
      <c r="K3" s="70"/>
      <c r="L3" s="51"/>
      <c r="M3" s="71"/>
      <c r="N3" s="70"/>
    </row>
    <row r="4" ht="18.75" customHeight="1" spans="1:14">
      <c r="A4" s="61" t="s">
        <v>2</v>
      </c>
      <c r="B4" s="62"/>
      <c r="C4" s="62"/>
      <c r="D4" s="62"/>
      <c r="E4" s="62"/>
      <c r="F4" s="62"/>
      <c r="G4" s="62"/>
      <c r="H4" s="69"/>
      <c r="I4" s="64"/>
      <c r="J4" s="64"/>
      <c r="K4" s="64"/>
      <c r="L4" s="68"/>
      <c r="M4" s="87"/>
      <c r="N4" s="88" t="s">
        <v>184</v>
      </c>
    </row>
    <row r="5" ht="15.75" customHeight="1" spans="1:14">
      <c r="A5" s="11" t="s">
        <v>376</v>
      </c>
      <c r="B5" s="72" t="s">
        <v>390</v>
      </c>
      <c r="C5" s="72" t="s">
        <v>391</v>
      </c>
      <c r="D5" s="73" t="s">
        <v>200</v>
      </c>
      <c r="E5" s="73"/>
      <c r="F5" s="73"/>
      <c r="G5" s="73"/>
      <c r="H5" s="74"/>
      <c r="I5" s="73"/>
      <c r="J5" s="73"/>
      <c r="K5" s="73"/>
      <c r="L5" s="89"/>
      <c r="M5" s="74"/>
      <c r="N5" s="90"/>
    </row>
    <row r="6" ht="17.25" customHeight="1" spans="1:14">
      <c r="A6" s="16"/>
      <c r="B6" s="75"/>
      <c r="C6" s="75"/>
      <c r="D6" s="75" t="s">
        <v>58</v>
      </c>
      <c r="E6" s="75" t="s">
        <v>61</v>
      </c>
      <c r="F6" s="75" t="s">
        <v>382</v>
      </c>
      <c r="G6" s="75" t="s">
        <v>383</v>
      </c>
      <c r="H6" s="76" t="s">
        <v>384</v>
      </c>
      <c r="I6" s="91" t="s">
        <v>385</v>
      </c>
      <c r="J6" s="91"/>
      <c r="K6" s="91"/>
      <c r="L6" s="92"/>
      <c r="M6" s="93"/>
      <c r="N6" s="77"/>
    </row>
    <row r="7" ht="54" customHeight="1" spans="1:14">
      <c r="A7" s="19"/>
      <c r="B7" s="77"/>
      <c r="C7" s="77"/>
      <c r="D7" s="77"/>
      <c r="E7" s="77"/>
      <c r="F7" s="77"/>
      <c r="G7" s="77"/>
      <c r="H7" s="78"/>
      <c r="I7" s="77" t="s">
        <v>60</v>
      </c>
      <c r="J7" s="77" t="s">
        <v>71</v>
      </c>
      <c r="K7" s="77" t="s">
        <v>207</v>
      </c>
      <c r="L7" s="94" t="s">
        <v>67</v>
      </c>
      <c r="M7" s="78" t="s">
        <v>68</v>
      </c>
      <c r="N7" s="77" t="s">
        <v>69</v>
      </c>
    </row>
    <row r="8" ht="15" customHeight="1" spans="1:14">
      <c r="A8" s="19">
        <v>1</v>
      </c>
      <c r="B8" s="77">
        <v>2</v>
      </c>
      <c r="C8" s="77">
        <v>3</v>
      </c>
      <c r="D8" s="78">
        <v>4</v>
      </c>
      <c r="E8" s="78">
        <v>5</v>
      </c>
      <c r="F8" s="78">
        <v>6</v>
      </c>
      <c r="G8" s="78">
        <v>7</v>
      </c>
      <c r="H8" s="78">
        <v>8</v>
      </c>
      <c r="I8" s="78">
        <v>9</v>
      </c>
      <c r="J8" s="78">
        <v>10</v>
      </c>
      <c r="K8" s="78">
        <v>11</v>
      </c>
      <c r="L8" s="78">
        <v>12</v>
      </c>
      <c r="M8" s="78">
        <v>13</v>
      </c>
      <c r="N8" s="78">
        <v>14</v>
      </c>
    </row>
    <row r="9" ht="21" customHeight="1" spans="1:14">
      <c r="A9" s="79"/>
      <c r="B9" s="80"/>
      <c r="C9" s="80"/>
      <c r="D9" s="81"/>
      <c r="E9" s="81"/>
      <c r="F9" s="81"/>
      <c r="G9" s="81"/>
      <c r="H9" s="81"/>
      <c r="I9" s="81"/>
      <c r="J9" s="81"/>
      <c r="K9" s="81"/>
      <c r="L9" s="95"/>
      <c r="M9" s="81"/>
      <c r="N9" s="81"/>
    </row>
    <row r="10" ht="21" customHeight="1" spans="1:14">
      <c r="A10" s="79"/>
      <c r="B10" s="80"/>
      <c r="C10" s="80"/>
      <c r="D10" s="81"/>
      <c r="E10" s="81"/>
      <c r="F10" s="81"/>
      <c r="G10" s="81"/>
      <c r="H10" s="81"/>
      <c r="I10" s="81"/>
      <c r="J10" s="81"/>
      <c r="K10" s="81"/>
      <c r="L10" s="95"/>
      <c r="M10" s="81"/>
      <c r="N10" s="81"/>
    </row>
    <row r="11" ht="21" customHeight="1" spans="1:14">
      <c r="A11" s="82" t="s">
        <v>115</v>
      </c>
      <c r="B11" s="83"/>
      <c r="C11" s="84"/>
      <c r="D11" s="81"/>
      <c r="E11" s="81"/>
      <c r="F11" s="81"/>
      <c r="G11" s="81"/>
      <c r="H11" s="81"/>
      <c r="I11" s="81"/>
      <c r="J11" s="81"/>
      <c r="K11" s="81"/>
      <c r="L11" s="95"/>
      <c r="M11" s="81"/>
      <c r="N11" s="81"/>
    </row>
    <row r="12" customHeight="1" spans="1:1">
      <c r="A12" s="39" t="s">
        <v>373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4.25" customHeight="1"/>
  <cols>
    <col min="1" max="1" width="42.0277777777778" customWidth="1"/>
    <col min="2" max="15" width="17.1759259259259" customWidth="1"/>
    <col min="16" max="23" width="17.0277777777778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59"/>
      <c r="W2" s="58" t="s">
        <v>392</v>
      </c>
    </row>
    <row r="3" ht="27.75" customHeight="1" spans="1:23">
      <c r="A3" s="60" t="s">
        <v>393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8" customHeight="1" spans="1:23">
      <c r="A4" s="61" t="s">
        <v>2</v>
      </c>
      <c r="B4" s="62"/>
      <c r="C4" s="62"/>
      <c r="D4" s="63"/>
      <c r="E4" s="64"/>
      <c r="F4" s="64"/>
      <c r="G4" s="64"/>
      <c r="H4" s="64"/>
      <c r="I4" s="64"/>
      <c r="W4" s="68" t="s">
        <v>184</v>
      </c>
    </row>
    <row r="5" ht="19.5" customHeight="1" spans="1:23">
      <c r="A5" s="17" t="s">
        <v>394</v>
      </c>
      <c r="B5" s="12" t="s">
        <v>200</v>
      </c>
      <c r="C5" s="13"/>
      <c r="D5" s="13"/>
      <c r="E5" s="12" t="s">
        <v>395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40.5" customHeight="1" spans="1:23">
      <c r="A6" s="20"/>
      <c r="B6" s="32" t="s">
        <v>58</v>
      </c>
      <c r="C6" s="11" t="s">
        <v>61</v>
      </c>
      <c r="D6" s="65" t="s">
        <v>396</v>
      </c>
      <c r="E6" s="66" t="s">
        <v>397</v>
      </c>
      <c r="F6" s="66" t="s">
        <v>398</v>
      </c>
      <c r="G6" s="66" t="s">
        <v>399</v>
      </c>
      <c r="H6" s="66" t="s">
        <v>400</v>
      </c>
      <c r="I6" s="66" t="s">
        <v>401</v>
      </c>
      <c r="J6" s="66" t="s">
        <v>402</v>
      </c>
      <c r="K6" s="66" t="s">
        <v>403</v>
      </c>
      <c r="L6" s="66" t="s">
        <v>404</v>
      </c>
      <c r="M6" s="66" t="s">
        <v>405</v>
      </c>
      <c r="N6" s="66" t="s">
        <v>406</v>
      </c>
      <c r="O6" s="66" t="s">
        <v>407</v>
      </c>
      <c r="P6" s="66" t="s">
        <v>408</v>
      </c>
      <c r="Q6" s="66" t="s">
        <v>409</v>
      </c>
      <c r="R6" s="66" t="s">
        <v>410</v>
      </c>
      <c r="S6" s="66" t="s">
        <v>411</v>
      </c>
      <c r="T6" s="66" t="s">
        <v>412</v>
      </c>
      <c r="U6" s="66" t="s">
        <v>413</v>
      </c>
      <c r="V6" s="66" t="s">
        <v>414</v>
      </c>
      <c r="W6" s="66" t="s">
        <v>415</v>
      </c>
    </row>
    <row r="7" ht="19.5" customHeight="1" spans="1:23">
      <c r="A7" s="66">
        <v>1</v>
      </c>
      <c r="B7" s="66">
        <v>2</v>
      </c>
      <c r="C7" s="66">
        <v>3</v>
      </c>
      <c r="D7" s="12">
        <v>4</v>
      </c>
      <c r="E7" s="66">
        <v>5</v>
      </c>
      <c r="F7" s="66">
        <v>6</v>
      </c>
      <c r="G7" s="66">
        <v>7</v>
      </c>
      <c r="H7" s="12">
        <v>8</v>
      </c>
      <c r="I7" s="66">
        <v>9</v>
      </c>
      <c r="J7" s="66">
        <v>10</v>
      </c>
      <c r="K7" s="66">
        <v>11</v>
      </c>
      <c r="L7" s="12">
        <v>12</v>
      </c>
      <c r="M7" s="66">
        <v>13</v>
      </c>
      <c r="N7" s="66">
        <v>14</v>
      </c>
      <c r="O7" s="66">
        <v>15</v>
      </c>
      <c r="P7" s="12">
        <v>16</v>
      </c>
      <c r="Q7" s="66">
        <v>17</v>
      </c>
      <c r="R7" s="66">
        <v>18</v>
      </c>
      <c r="S7" s="66">
        <v>19</v>
      </c>
      <c r="T7" s="12">
        <v>20</v>
      </c>
      <c r="U7" s="12">
        <v>21</v>
      </c>
      <c r="V7" s="12">
        <v>22</v>
      </c>
      <c r="W7" s="66">
        <v>23</v>
      </c>
    </row>
    <row r="8" ht="28.4" customHeight="1" spans="1:23">
      <c r="A8" s="33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customHeight="1" spans="1:1">
      <c r="A9" s="39" t="s">
        <v>373</v>
      </c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3" width="16.3148148148148" customWidth="1"/>
    <col min="4" max="4" width="15.6018518518519" customWidth="1"/>
    <col min="5" max="5" width="23.5740740740741" customWidth="1"/>
    <col min="6" max="6" width="11.2777777777778" customWidth="1"/>
    <col min="7" max="7" width="14.8796296296296" customWidth="1"/>
    <col min="8" max="8" width="10.8796296296296" customWidth="1"/>
    <col min="9" max="9" width="13.4259259259259" customWidth="1"/>
    <col min="10" max="10" width="32.0277777777778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8" t="s">
        <v>416</v>
      </c>
    </row>
    <row r="3" ht="28.5" customHeight="1" spans="1:10">
      <c r="A3" s="50" t="s">
        <v>417</v>
      </c>
      <c r="B3" s="31"/>
      <c r="C3" s="31"/>
      <c r="D3" s="31"/>
      <c r="E3" s="31"/>
      <c r="F3" s="51"/>
      <c r="G3" s="31"/>
      <c r="H3" s="51"/>
      <c r="I3" s="51"/>
      <c r="J3" s="31"/>
    </row>
    <row r="4" ht="17.25" customHeight="1" spans="1:1">
      <c r="A4" s="6" t="s">
        <v>2</v>
      </c>
    </row>
    <row r="5" ht="44.25" customHeight="1" spans="1:10">
      <c r="A5" s="52" t="s">
        <v>292</v>
      </c>
      <c r="B5" s="52" t="s">
        <v>293</v>
      </c>
      <c r="C5" s="52" t="s">
        <v>294</v>
      </c>
      <c r="D5" s="52" t="s">
        <v>295</v>
      </c>
      <c r="E5" s="52" t="s">
        <v>296</v>
      </c>
      <c r="F5" s="53" t="s">
        <v>297</v>
      </c>
      <c r="G5" s="52" t="s">
        <v>298</v>
      </c>
      <c r="H5" s="53" t="s">
        <v>299</v>
      </c>
      <c r="I5" s="53" t="s">
        <v>300</v>
      </c>
      <c r="J5" s="52" t="s">
        <v>301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ht="42" customHeight="1" spans="1:10">
      <c r="A7" s="54"/>
      <c r="B7" s="55"/>
      <c r="C7" s="55"/>
      <c r="D7" s="55"/>
      <c r="E7" s="56"/>
      <c r="F7" s="57"/>
      <c r="G7" s="56"/>
      <c r="H7" s="57"/>
      <c r="I7" s="57"/>
      <c r="J7" s="56"/>
    </row>
    <row r="8" customHeight="1" spans="1:1">
      <c r="A8" s="39" t="s">
        <v>373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5" width="14.4537037037037" customWidth="1"/>
    <col min="6" max="6" width="17.1759259259259" customWidth="1"/>
    <col min="7" max="7" width="17.3148148148148" customWidth="1"/>
    <col min="8" max="8" width="28.3148148148148" customWidth="1"/>
  </cols>
  <sheetData>
    <row r="1" customHeight="1" spans="1:8">
      <c r="A1" s="41"/>
      <c r="B1" s="41"/>
      <c r="C1" s="41"/>
      <c r="D1" s="41"/>
      <c r="E1" s="41"/>
      <c r="F1" s="41"/>
      <c r="G1" s="41"/>
      <c r="H1" s="41"/>
    </row>
    <row r="2" ht="18.75" customHeight="1" spans="1:8">
      <c r="A2" s="42"/>
      <c r="B2" s="42"/>
      <c r="C2" s="42"/>
      <c r="D2" s="42"/>
      <c r="E2" s="42"/>
      <c r="F2" s="42"/>
      <c r="G2" s="42"/>
      <c r="H2" s="43" t="s">
        <v>418</v>
      </c>
    </row>
    <row r="3" ht="30.65" customHeight="1" spans="1:8">
      <c r="A3" s="44" t="s">
        <v>419</v>
      </c>
      <c r="B3" s="44"/>
      <c r="C3" s="44"/>
      <c r="D3" s="44"/>
      <c r="E3" s="44"/>
      <c r="F3" s="44"/>
      <c r="G3" s="44"/>
      <c r="H3" s="44"/>
    </row>
    <row r="4" ht="18.75" customHeight="1" spans="1:8">
      <c r="A4" s="42" t="s">
        <v>2</v>
      </c>
      <c r="B4" s="42"/>
      <c r="C4" s="42"/>
      <c r="D4" s="42"/>
      <c r="E4" s="42"/>
      <c r="F4" s="42"/>
      <c r="G4" s="42"/>
      <c r="H4" s="42"/>
    </row>
    <row r="5" ht="18.75" customHeight="1" spans="1:8">
      <c r="A5" s="45" t="s">
        <v>193</v>
      </c>
      <c r="B5" s="45" t="s">
        <v>420</v>
      </c>
      <c r="C5" s="45" t="s">
        <v>421</v>
      </c>
      <c r="D5" s="45" t="s">
        <v>422</v>
      </c>
      <c r="E5" s="45" t="s">
        <v>423</v>
      </c>
      <c r="F5" s="45" t="s">
        <v>424</v>
      </c>
      <c r="G5" s="45"/>
      <c r="H5" s="45"/>
    </row>
    <row r="6" ht="18.75" customHeight="1" spans="1:8">
      <c r="A6" s="45"/>
      <c r="B6" s="45"/>
      <c r="C6" s="45"/>
      <c r="D6" s="45"/>
      <c r="E6" s="45"/>
      <c r="F6" s="45" t="s">
        <v>380</v>
      </c>
      <c r="G6" s="45" t="s">
        <v>425</v>
      </c>
      <c r="H6" s="45" t="s">
        <v>426</v>
      </c>
    </row>
    <row r="7" ht="18.75" customHeight="1" spans="1:8">
      <c r="A7" s="46" t="s">
        <v>158</v>
      </c>
      <c r="B7" s="46" t="s">
        <v>159</v>
      </c>
      <c r="C7" s="46" t="s">
        <v>160</v>
      </c>
      <c r="D7" s="46" t="s">
        <v>161</v>
      </c>
      <c r="E7" s="46" t="s">
        <v>162</v>
      </c>
      <c r="F7" s="46" t="s">
        <v>163</v>
      </c>
      <c r="G7" s="46" t="s">
        <v>427</v>
      </c>
      <c r="H7" s="46" t="s">
        <v>428</v>
      </c>
    </row>
    <row r="8" ht="29.9" customHeight="1" spans="1:8">
      <c r="A8" s="47"/>
      <c r="B8" s="47"/>
      <c r="C8" s="47"/>
      <c r="D8" s="47"/>
      <c r="E8" s="45"/>
      <c r="F8" s="48"/>
      <c r="G8" s="49"/>
      <c r="H8" s="49"/>
    </row>
    <row r="9" ht="20.15" customHeight="1" spans="1:8">
      <c r="A9" s="45" t="s">
        <v>58</v>
      </c>
      <c r="B9" s="45"/>
      <c r="C9" s="45"/>
      <c r="D9" s="45"/>
      <c r="E9" s="45"/>
      <c r="F9" s="48"/>
      <c r="G9" s="49"/>
      <c r="H9" s="49"/>
    </row>
    <row r="10" customHeight="1" spans="1:1">
      <c r="A10" s="39" t="s">
        <v>373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3888888888889" defaultRowHeight="14.25" customHeight="1"/>
  <cols>
    <col min="1" max="1" width="23.6666666666667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3.5" customHeight="1" spans="4:11">
      <c r="D2" s="3"/>
      <c r="E2" s="3"/>
      <c r="F2" s="3"/>
      <c r="G2" s="3"/>
      <c r="K2" s="4" t="s">
        <v>429</v>
      </c>
    </row>
    <row r="3" ht="27.75" customHeight="1" spans="1:11">
      <c r="A3" s="31" t="s">
        <v>430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5" customHeight="1" spans="1:11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9" t="s">
        <v>184</v>
      </c>
    </row>
    <row r="5" ht="21.75" customHeight="1" spans="1:11">
      <c r="A5" s="10" t="s">
        <v>277</v>
      </c>
      <c r="B5" s="10" t="s">
        <v>195</v>
      </c>
      <c r="C5" s="10" t="s">
        <v>278</v>
      </c>
      <c r="D5" s="11" t="s">
        <v>196</v>
      </c>
      <c r="E5" s="11" t="s">
        <v>197</v>
      </c>
      <c r="F5" s="11" t="s">
        <v>198</v>
      </c>
      <c r="G5" s="11" t="s">
        <v>199</v>
      </c>
      <c r="H5" s="17" t="s">
        <v>58</v>
      </c>
      <c r="I5" s="12" t="s">
        <v>431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2"/>
      <c r="I6" s="11" t="s">
        <v>61</v>
      </c>
      <c r="J6" s="11" t="s">
        <v>62</v>
      </c>
      <c r="K6" s="11" t="s">
        <v>63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60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0">
        <v>10</v>
      </c>
      <c r="K8" s="40">
        <v>11</v>
      </c>
    </row>
    <row r="9" ht="30.65" customHeight="1" spans="1:11">
      <c r="A9" s="33"/>
      <c r="B9" s="34"/>
      <c r="C9" s="33"/>
      <c r="D9" s="33"/>
      <c r="E9" s="33"/>
      <c r="F9" s="33"/>
      <c r="G9" s="33"/>
      <c r="H9" s="35"/>
      <c r="I9" s="35"/>
      <c r="J9" s="35"/>
      <c r="K9" s="35"/>
    </row>
    <row r="10" ht="30.65" customHeight="1" spans="1:11">
      <c r="A10" s="34"/>
      <c r="B10" s="34"/>
      <c r="C10" s="34"/>
      <c r="D10" s="34"/>
      <c r="E10" s="34"/>
      <c r="F10" s="34"/>
      <c r="G10" s="34"/>
      <c r="H10" s="35"/>
      <c r="I10" s="35"/>
      <c r="J10" s="35"/>
      <c r="K10" s="35"/>
    </row>
    <row r="11" ht="18.75" customHeight="1" spans="1:11">
      <c r="A11" s="36" t="s">
        <v>115</v>
      </c>
      <c r="B11" s="37"/>
      <c r="C11" s="37"/>
      <c r="D11" s="37"/>
      <c r="E11" s="37"/>
      <c r="F11" s="37"/>
      <c r="G11" s="38"/>
      <c r="H11" s="35"/>
      <c r="I11" s="35"/>
      <c r="J11" s="35"/>
      <c r="K11" s="35"/>
    </row>
    <row r="12" customHeight="1" spans="1:1">
      <c r="A12" s="39" t="s">
        <v>373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3888888888889" defaultRowHeight="14.25" customHeight="1" outlineLevelCol="6"/>
  <cols>
    <col min="1" max="1" width="37.7407407407407" customWidth="1"/>
    <col min="2" max="2" width="28" customWidth="1"/>
    <col min="3" max="3" width="37.6018518518519" customWidth="1"/>
    <col min="4" max="4" width="17.0277777777778" customWidth="1"/>
    <col min="5" max="7" width="27.0277777777778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432</v>
      </c>
    </row>
    <row r="3" ht="27.75" customHeight="1" spans="1:7">
      <c r="A3" s="5" t="s">
        <v>433</v>
      </c>
      <c r="B3" s="5"/>
      <c r="C3" s="5"/>
      <c r="D3" s="5"/>
      <c r="E3" s="5"/>
      <c r="F3" s="5"/>
      <c r="G3" s="5"/>
    </row>
    <row r="4" ht="13.5" customHeight="1" spans="1:7">
      <c r="A4" s="6" t="s">
        <v>2</v>
      </c>
      <c r="B4" s="7"/>
      <c r="C4" s="7"/>
      <c r="D4" s="7"/>
      <c r="E4" s="8"/>
      <c r="F4" s="8"/>
      <c r="G4" s="9" t="s">
        <v>184</v>
      </c>
    </row>
    <row r="5" ht="21.75" customHeight="1" spans="1:7">
      <c r="A5" s="10" t="s">
        <v>278</v>
      </c>
      <c r="B5" s="10" t="s">
        <v>277</v>
      </c>
      <c r="C5" s="10" t="s">
        <v>195</v>
      </c>
      <c r="D5" s="11" t="s">
        <v>434</v>
      </c>
      <c r="E5" s="12" t="s">
        <v>61</v>
      </c>
      <c r="F5" s="13"/>
      <c r="G5" s="14"/>
    </row>
    <row r="6" ht="21.75" customHeight="1" spans="1:7">
      <c r="A6" s="15"/>
      <c r="B6" s="15"/>
      <c r="C6" s="15"/>
      <c r="D6" s="16"/>
      <c r="E6" s="17" t="s">
        <v>435</v>
      </c>
      <c r="F6" s="11" t="s">
        <v>436</v>
      </c>
      <c r="G6" s="11" t="s">
        <v>437</v>
      </c>
    </row>
    <row r="7" ht="40.5" customHeight="1" spans="1:7">
      <c r="A7" s="18"/>
      <c r="B7" s="18"/>
      <c r="C7" s="18"/>
      <c r="D7" s="19"/>
      <c r="E7" s="20"/>
      <c r="F7" s="19" t="s">
        <v>60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22.5" customHeight="1" spans="1:7">
      <c r="A9" s="22" t="s">
        <v>73</v>
      </c>
      <c r="B9" s="23"/>
      <c r="C9" s="23"/>
      <c r="D9" s="22"/>
      <c r="E9" s="24">
        <v>195729.6</v>
      </c>
      <c r="F9" s="24"/>
      <c r="G9" s="24"/>
    </row>
    <row r="10" s="1" customFormat="1" ht="22.5" customHeight="1" spans="1:7">
      <c r="A10" s="22"/>
      <c r="B10" s="23" t="s">
        <v>438</v>
      </c>
      <c r="C10" s="23" t="s">
        <v>281</v>
      </c>
      <c r="D10" s="22" t="s">
        <v>439</v>
      </c>
      <c r="E10" s="24">
        <v>15249.6</v>
      </c>
      <c r="F10" s="24"/>
      <c r="G10" s="24"/>
    </row>
    <row r="11" s="1" customFormat="1" ht="22.5" customHeight="1" spans="1:7">
      <c r="A11" s="25"/>
      <c r="B11" s="23" t="s">
        <v>438</v>
      </c>
      <c r="C11" s="23" t="s">
        <v>284</v>
      </c>
      <c r="D11" s="22" t="s">
        <v>439</v>
      </c>
      <c r="E11" s="24">
        <v>480</v>
      </c>
      <c r="F11" s="24"/>
      <c r="G11" s="24"/>
    </row>
    <row r="12" s="1" customFormat="1" ht="22.5" customHeight="1" spans="1:7">
      <c r="A12" s="25"/>
      <c r="B12" s="23" t="s">
        <v>438</v>
      </c>
      <c r="C12" s="23" t="s">
        <v>286</v>
      </c>
      <c r="D12" s="22" t="s">
        <v>439</v>
      </c>
      <c r="E12" s="24">
        <v>180000</v>
      </c>
      <c r="F12" s="24"/>
      <c r="G12" s="24"/>
    </row>
    <row r="13" s="1" customFormat="1" ht="22.5" customHeight="1" spans="1:7">
      <c r="A13" s="26" t="s">
        <v>58</v>
      </c>
      <c r="B13" s="27" t="s">
        <v>440</v>
      </c>
      <c r="C13" s="27"/>
      <c r="D13" s="28"/>
      <c r="E13" s="24">
        <v>195729.6</v>
      </c>
      <c r="F13" s="24"/>
      <c r="G13" s="24"/>
    </row>
    <row r="14" customHeight="1" spans="1:3">
      <c r="A14" s="29" t="s">
        <v>441</v>
      </c>
      <c r="B14" s="30"/>
      <c r="C14" s="30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" defaultRowHeight="14.25" customHeight="1"/>
  <cols>
    <col min="1" max="1" width="21.1388888888889" customWidth="1"/>
    <col min="2" max="2" width="35.2777777777778" customWidth="1"/>
    <col min="3" max="19" width="16.175925925925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2" customHeight="1" spans="1:18">
      <c r="A2" s="185"/>
      <c r="J2" s="202"/>
      <c r="R2" s="4" t="s">
        <v>54</v>
      </c>
    </row>
    <row r="3" ht="36" customHeight="1" spans="1:19">
      <c r="A3" s="186" t="s">
        <v>55</v>
      </c>
      <c r="B3" s="31"/>
      <c r="C3" s="31"/>
      <c r="D3" s="31"/>
      <c r="E3" s="31"/>
      <c r="F3" s="31"/>
      <c r="G3" s="31"/>
      <c r="H3" s="31"/>
      <c r="I3" s="31"/>
      <c r="J3" s="51"/>
      <c r="K3" s="31"/>
      <c r="L3" s="31"/>
      <c r="M3" s="31"/>
      <c r="N3" s="31"/>
      <c r="O3" s="31"/>
      <c r="P3" s="31"/>
      <c r="Q3" s="31"/>
      <c r="R3" s="31"/>
      <c r="S3" s="31"/>
    </row>
    <row r="4" ht="20.25" customHeight="1" spans="1:19">
      <c r="A4" s="96" t="s">
        <v>2</v>
      </c>
      <c r="B4" s="8"/>
      <c r="C4" s="8"/>
      <c r="D4" s="8"/>
      <c r="E4" s="8"/>
      <c r="F4" s="8"/>
      <c r="G4" s="8"/>
      <c r="H4" s="8"/>
      <c r="I4" s="8"/>
      <c r="J4" s="203"/>
      <c r="K4" s="8"/>
      <c r="L4" s="8"/>
      <c r="M4" s="8"/>
      <c r="N4" s="9"/>
      <c r="O4" s="9"/>
      <c r="P4" s="9"/>
      <c r="Q4" s="9"/>
      <c r="R4" s="9" t="s">
        <v>3</v>
      </c>
      <c r="S4" s="9" t="s">
        <v>3</v>
      </c>
    </row>
    <row r="5" ht="18.75" customHeight="1" spans="1:19">
      <c r="A5" s="187" t="s">
        <v>56</v>
      </c>
      <c r="B5" s="188" t="s">
        <v>57</v>
      </c>
      <c r="C5" s="188" t="s">
        <v>58</v>
      </c>
      <c r="D5" s="189" t="s">
        <v>59</v>
      </c>
      <c r="E5" s="190"/>
      <c r="F5" s="190"/>
      <c r="G5" s="190"/>
      <c r="H5" s="190"/>
      <c r="I5" s="190"/>
      <c r="J5" s="204"/>
      <c r="K5" s="190"/>
      <c r="L5" s="190"/>
      <c r="M5" s="190"/>
      <c r="N5" s="205"/>
      <c r="O5" s="205" t="s">
        <v>47</v>
      </c>
      <c r="P5" s="205"/>
      <c r="Q5" s="205"/>
      <c r="R5" s="205"/>
      <c r="S5" s="205"/>
    </row>
    <row r="6" ht="18" customHeight="1" spans="1:19">
      <c r="A6" s="191"/>
      <c r="B6" s="192"/>
      <c r="C6" s="192"/>
      <c r="D6" s="192" t="s">
        <v>60</v>
      </c>
      <c r="E6" s="192" t="s">
        <v>61</v>
      </c>
      <c r="F6" s="192" t="s">
        <v>62</v>
      </c>
      <c r="G6" s="192" t="s">
        <v>63</v>
      </c>
      <c r="H6" s="192" t="s">
        <v>64</v>
      </c>
      <c r="I6" s="206" t="s">
        <v>65</v>
      </c>
      <c r="J6" s="207"/>
      <c r="K6" s="206" t="s">
        <v>66</v>
      </c>
      <c r="L6" s="206" t="s">
        <v>67</v>
      </c>
      <c r="M6" s="206" t="s">
        <v>68</v>
      </c>
      <c r="N6" s="208" t="s">
        <v>69</v>
      </c>
      <c r="O6" s="209" t="s">
        <v>60</v>
      </c>
      <c r="P6" s="209" t="s">
        <v>61</v>
      </c>
      <c r="Q6" s="209" t="s">
        <v>62</v>
      </c>
      <c r="R6" s="209" t="s">
        <v>63</v>
      </c>
      <c r="S6" s="209" t="s">
        <v>70</v>
      </c>
    </row>
    <row r="7" ht="29.25" customHeight="1" spans="1:19">
      <c r="A7" s="193"/>
      <c r="B7" s="194"/>
      <c r="C7" s="194"/>
      <c r="D7" s="194"/>
      <c r="E7" s="194"/>
      <c r="F7" s="194"/>
      <c r="G7" s="194"/>
      <c r="H7" s="194"/>
      <c r="I7" s="210" t="s">
        <v>60</v>
      </c>
      <c r="J7" s="210" t="s">
        <v>71</v>
      </c>
      <c r="K7" s="210" t="s">
        <v>66</v>
      </c>
      <c r="L7" s="210" t="s">
        <v>67</v>
      </c>
      <c r="M7" s="210" t="s">
        <v>68</v>
      </c>
      <c r="N7" s="210" t="s">
        <v>69</v>
      </c>
      <c r="O7" s="210"/>
      <c r="P7" s="210"/>
      <c r="Q7" s="210"/>
      <c r="R7" s="210"/>
      <c r="S7" s="210"/>
    </row>
    <row r="8" ht="16.5" customHeight="1" spans="1:19">
      <c r="A8" s="195">
        <v>1</v>
      </c>
      <c r="B8" s="21">
        <v>2</v>
      </c>
      <c r="C8" s="21">
        <v>3</v>
      </c>
      <c r="D8" s="21">
        <v>4</v>
      </c>
      <c r="E8" s="195">
        <v>5</v>
      </c>
      <c r="F8" s="21">
        <v>6</v>
      </c>
      <c r="G8" s="21">
        <v>7</v>
      </c>
      <c r="H8" s="195">
        <v>8</v>
      </c>
      <c r="I8" s="21">
        <v>9</v>
      </c>
      <c r="J8" s="40">
        <v>10</v>
      </c>
      <c r="K8" s="40">
        <v>11</v>
      </c>
      <c r="L8" s="211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</row>
    <row r="9" ht="31.4" customHeight="1" spans="1:19">
      <c r="A9" s="196" t="s">
        <v>72</v>
      </c>
      <c r="B9" s="197" t="s">
        <v>73</v>
      </c>
      <c r="C9" s="198">
        <v>31099544.2</v>
      </c>
      <c r="D9" s="198">
        <v>31099544.2</v>
      </c>
      <c r="E9" s="199">
        <v>31099544.2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ht="16.5" customHeight="1" spans="1:19">
      <c r="A10" s="200" t="s">
        <v>58</v>
      </c>
      <c r="B10" s="201"/>
      <c r="C10" s="199">
        <v>31099544.2</v>
      </c>
      <c r="D10" s="199">
        <v>31099544.2</v>
      </c>
      <c r="E10" s="199">
        <v>31099544.2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Zeros="0" workbookViewId="0">
      <pane ySplit="1" topLeftCell="A2" activePane="bottomLeft" state="frozen"/>
      <selection/>
      <selection pane="bottomLeft" activeCell="A7" sqref="$A7:$XFD32"/>
    </sheetView>
  </sheetViews>
  <sheetFormatPr defaultColWidth="9.13888888888889" defaultRowHeight="14.25" customHeight="1"/>
  <cols>
    <col min="1" max="1" width="14.2777777777778" customWidth="1"/>
    <col min="2" max="2" width="32.5740740740741" customWidth="1"/>
    <col min="3" max="6" width="18.8518518518519" customWidth="1"/>
    <col min="7" max="7" width="21.2777777777778" customWidth="1"/>
    <col min="8" max="9" width="18.8518518518519" customWidth="1"/>
    <col min="10" max="10" width="17.8518518518519" customWidth="1"/>
    <col min="11" max="15" width="18.8518518518519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.75" customHeight="1" spans="15:15">
      <c r="O2" s="59" t="s">
        <v>74</v>
      </c>
    </row>
    <row r="3" ht="28.5" customHeight="1" spans="1:15">
      <c r="A3" s="31" t="s">
        <v>75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ht="15" customHeight="1" spans="1:15">
      <c r="A4" s="110" t="s">
        <v>2</v>
      </c>
      <c r="B4" s="111"/>
      <c r="C4" s="62"/>
      <c r="D4" s="62"/>
      <c r="E4" s="62"/>
      <c r="F4" s="62"/>
      <c r="G4" s="8"/>
      <c r="H4" s="62"/>
      <c r="I4" s="62"/>
      <c r="J4" s="8"/>
      <c r="K4" s="62"/>
      <c r="L4" s="62"/>
      <c r="M4" s="8"/>
      <c r="N4" s="8"/>
      <c r="O4" s="112" t="s">
        <v>3</v>
      </c>
    </row>
    <row r="5" ht="18.75" customHeight="1" spans="1:15">
      <c r="A5" s="11" t="s">
        <v>76</v>
      </c>
      <c r="B5" s="11" t="s">
        <v>77</v>
      </c>
      <c r="C5" s="17" t="s">
        <v>58</v>
      </c>
      <c r="D5" s="66" t="s">
        <v>61</v>
      </c>
      <c r="E5" s="66"/>
      <c r="F5" s="66"/>
      <c r="G5" s="174" t="s">
        <v>62</v>
      </c>
      <c r="H5" s="11" t="s">
        <v>63</v>
      </c>
      <c r="I5" s="11" t="s">
        <v>78</v>
      </c>
      <c r="J5" s="12" t="s">
        <v>79</v>
      </c>
      <c r="K5" s="73" t="s">
        <v>80</v>
      </c>
      <c r="L5" s="73" t="s">
        <v>81</v>
      </c>
      <c r="M5" s="73" t="s">
        <v>82</v>
      </c>
      <c r="N5" s="73" t="s">
        <v>83</v>
      </c>
      <c r="O5" s="90" t="s">
        <v>84</v>
      </c>
    </row>
    <row r="6" ht="30" customHeight="1" spans="1:15">
      <c r="A6" s="20"/>
      <c r="B6" s="20"/>
      <c r="C6" s="20"/>
      <c r="D6" s="66" t="s">
        <v>60</v>
      </c>
      <c r="E6" s="66" t="s">
        <v>85</v>
      </c>
      <c r="F6" s="66" t="s">
        <v>86</v>
      </c>
      <c r="G6" s="20"/>
      <c r="H6" s="20"/>
      <c r="I6" s="20"/>
      <c r="J6" s="66" t="s">
        <v>60</v>
      </c>
      <c r="K6" s="94" t="s">
        <v>80</v>
      </c>
      <c r="L6" s="94" t="s">
        <v>81</v>
      </c>
      <c r="M6" s="94" t="s">
        <v>82</v>
      </c>
      <c r="N6" s="94" t="s">
        <v>83</v>
      </c>
      <c r="O6" s="94" t="s">
        <v>84</v>
      </c>
    </row>
    <row r="7" ht="17" customHeight="1" spans="1:15">
      <c r="A7" s="175">
        <v>1</v>
      </c>
      <c r="B7" s="175">
        <v>2</v>
      </c>
      <c r="C7" s="175">
        <v>3</v>
      </c>
      <c r="D7" s="175">
        <v>4</v>
      </c>
      <c r="E7" s="175">
        <v>5</v>
      </c>
      <c r="F7" s="175">
        <v>6</v>
      </c>
      <c r="G7" s="175">
        <v>7</v>
      </c>
      <c r="H7" s="176">
        <v>8</v>
      </c>
      <c r="I7" s="176">
        <v>9</v>
      </c>
      <c r="J7" s="176">
        <v>10</v>
      </c>
      <c r="K7" s="176">
        <v>11</v>
      </c>
      <c r="L7" s="176">
        <v>12</v>
      </c>
      <c r="M7" s="176">
        <v>13</v>
      </c>
      <c r="N7" s="176">
        <v>14</v>
      </c>
      <c r="O7" s="175">
        <v>15</v>
      </c>
    </row>
    <row r="8" ht="17" customHeight="1" spans="1:15">
      <c r="A8" s="177" t="s">
        <v>87</v>
      </c>
      <c r="B8" s="177" t="s">
        <v>88</v>
      </c>
      <c r="C8" s="178">
        <v>22557993.26</v>
      </c>
      <c r="D8" s="178">
        <v>22557993.26</v>
      </c>
      <c r="E8" s="178">
        <v>22362263.66</v>
      </c>
      <c r="F8" s="178">
        <v>195729.6</v>
      </c>
      <c r="G8" s="179"/>
      <c r="H8" s="180"/>
      <c r="I8" s="180"/>
      <c r="J8" s="180"/>
      <c r="K8" s="180"/>
      <c r="L8" s="180"/>
      <c r="M8" s="179"/>
      <c r="N8" s="180"/>
      <c r="O8" s="180"/>
    </row>
    <row r="9" ht="17" customHeight="1" spans="1:15">
      <c r="A9" s="177" t="s">
        <v>89</v>
      </c>
      <c r="B9" s="177" t="str">
        <f>"  "&amp;"普通教育"</f>
        <v>  普通教育</v>
      </c>
      <c r="C9" s="178">
        <v>22557513.26</v>
      </c>
      <c r="D9" s="178">
        <v>22557513.26</v>
      </c>
      <c r="E9" s="178">
        <v>22362263.66</v>
      </c>
      <c r="F9" s="178">
        <v>195249.6</v>
      </c>
      <c r="G9" s="179"/>
      <c r="H9" s="180"/>
      <c r="I9" s="180"/>
      <c r="J9" s="180"/>
      <c r="K9" s="180"/>
      <c r="L9" s="180"/>
      <c r="M9" s="179"/>
      <c r="N9" s="180"/>
      <c r="O9" s="180"/>
    </row>
    <row r="10" ht="17" customHeight="1" spans="1:15">
      <c r="A10" s="177" t="s">
        <v>90</v>
      </c>
      <c r="B10" s="177" t="str">
        <f>"    "&amp;"学前教育"</f>
        <v>    学前教育</v>
      </c>
      <c r="C10" s="178">
        <v>636000</v>
      </c>
      <c r="D10" s="178">
        <v>636000</v>
      </c>
      <c r="E10" s="178">
        <v>456000</v>
      </c>
      <c r="F10" s="178">
        <v>180000</v>
      </c>
      <c r="G10" s="181"/>
      <c r="H10" s="181"/>
      <c r="I10" s="181"/>
      <c r="J10" s="181"/>
      <c r="K10" s="181"/>
      <c r="L10" s="181"/>
      <c r="M10" s="181"/>
      <c r="N10" s="181"/>
      <c r="O10" s="181"/>
    </row>
    <row r="11" ht="17" customHeight="1" spans="1:15">
      <c r="A11" s="177" t="s">
        <v>91</v>
      </c>
      <c r="B11" s="177" t="str">
        <f>"    "&amp;"小学教育"</f>
        <v>    小学教育</v>
      </c>
      <c r="C11" s="178">
        <v>21921513.26</v>
      </c>
      <c r="D11" s="178">
        <v>21921513.26</v>
      </c>
      <c r="E11" s="178">
        <v>21906263.66</v>
      </c>
      <c r="F11" s="178">
        <v>15249.6</v>
      </c>
      <c r="G11" s="181"/>
      <c r="H11" s="181"/>
      <c r="I11" s="181"/>
      <c r="J11" s="181"/>
      <c r="K11" s="181"/>
      <c r="L11" s="181"/>
      <c r="M11" s="181"/>
      <c r="N11" s="181"/>
      <c r="O11" s="181"/>
    </row>
    <row r="12" ht="17" customHeight="1" spans="1:15">
      <c r="A12" s="177" t="s">
        <v>92</v>
      </c>
      <c r="B12" s="177" t="str">
        <f>"  "&amp;"特殊教育"</f>
        <v>  特殊教育</v>
      </c>
      <c r="C12" s="178">
        <v>480</v>
      </c>
      <c r="D12" s="178">
        <v>480</v>
      </c>
      <c r="E12" s="178"/>
      <c r="F12" s="178">
        <v>480</v>
      </c>
      <c r="G12" s="181"/>
      <c r="H12" s="181"/>
      <c r="I12" s="181"/>
      <c r="J12" s="181"/>
      <c r="K12" s="181"/>
      <c r="L12" s="181"/>
      <c r="M12" s="181"/>
      <c r="N12" s="181"/>
      <c r="O12" s="181"/>
    </row>
    <row r="13" ht="17" customHeight="1" spans="1:15">
      <c r="A13" s="177" t="s">
        <v>93</v>
      </c>
      <c r="B13" s="177" t="str">
        <f>"    "&amp;"特殊学校教育"</f>
        <v>    特殊学校教育</v>
      </c>
      <c r="C13" s="178">
        <v>480</v>
      </c>
      <c r="D13" s="178">
        <v>480</v>
      </c>
      <c r="E13" s="178"/>
      <c r="F13" s="178">
        <v>480</v>
      </c>
      <c r="G13" s="181"/>
      <c r="H13" s="181"/>
      <c r="I13" s="181"/>
      <c r="J13" s="181"/>
      <c r="K13" s="181"/>
      <c r="L13" s="181"/>
      <c r="M13" s="181"/>
      <c r="N13" s="181"/>
      <c r="O13" s="181"/>
    </row>
    <row r="14" ht="17" customHeight="1" spans="1:15">
      <c r="A14" s="177" t="s">
        <v>94</v>
      </c>
      <c r="B14" s="177" t="s">
        <v>95</v>
      </c>
      <c r="C14" s="178">
        <v>3400616.32</v>
      </c>
      <c r="D14" s="178">
        <v>3400616.32</v>
      </c>
      <c r="E14" s="178">
        <v>3400616.32</v>
      </c>
      <c r="F14" s="178"/>
      <c r="G14" s="181"/>
      <c r="H14" s="181"/>
      <c r="I14" s="181"/>
      <c r="J14" s="181"/>
      <c r="K14" s="181"/>
      <c r="L14" s="181"/>
      <c r="M14" s="181"/>
      <c r="N14" s="181"/>
      <c r="O14" s="181"/>
    </row>
    <row r="15" ht="17" customHeight="1" spans="1:15">
      <c r="A15" s="177" t="s">
        <v>96</v>
      </c>
      <c r="B15" s="177" t="str">
        <f>"  "&amp;"行政事业单位养老支出"</f>
        <v>  行政事业单位养老支出</v>
      </c>
      <c r="C15" s="178">
        <v>3151076.32</v>
      </c>
      <c r="D15" s="178">
        <v>3151076.32</v>
      </c>
      <c r="E15" s="178">
        <v>3151076.32</v>
      </c>
      <c r="F15" s="178"/>
      <c r="G15" s="181"/>
      <c r="H15" s="181"/>
      <c r="I15" s="181"/>
      <c r="J15" s="181"/>
      <c r="K15" s="181"/>
      <c r="L15" s="181"/>
      <c r="M15" s="181"/>
      <c r="N15" s="181"/>
      <c r="O15" s="181"/>
    </row>
    <row r="16" ht="17" customHeight="1" spans="1:15">
      <c r="A16" s="177" t="s">
        <v>97</v>
      </c>
      <c r="B16" s="177" t="str">
        <f>"    "&amp;"机关事业单位基本养老保险缴费支出"</f>
        <v>    机关事业单位基本养老保险缴费支出</v>
      </c>
      <c r="C16" s="178">
        <v>3106076.32</v>
      </c>
      <c r="D16" s="178">
        <v>3106076.32</v>
      </c>
      <c r="E16" s="178">
        <v>3106076.32</v>
      </c>
      <c r="F16" s="178"/>
      <c r="G16" s="181"/>
      <c r="H16" s="181"/>
      <c r="I16" s="181"/>
      <c r="J16" s="181"/>
      <c r="K16" s="181"/>
      <c r="L16" s="181"/>
      <c r="M16" s="181"/>
      <c r="N16" s="181"/>
      <c r="O16" s="181"/>
    </row>
    <row r="17" ht="17" customHeight="1" spans="1:15">
      <c r="A17" s="177" t="s">
        <v>98</v>
      </c>
      <c r="B17" s="177" t="str">
        <f>"    "&amp;"机关事业单位职业年金缴费支出"</f>
        <v>    机关事业单位职业年金缴费支出</v>
      </c>
      <c r="C17" s="178"/>
      <c r="D17" s="178"/>
      <c r="E17" s="178"/>
      <c r="F17" s="178"/>
      <c r="G17" s="181"/>
      <c r="H17" s="181"/>
      <c r="I17" s="181"/>
      <c r="J17" s="181"/>
      <c r="K17" s="181"/>
      <c r="L17" s="181"/>
      <c r="M17" s="181"/>
      <c r="N17" s="181"/>
      <c r="O17" s="181"/>
    </row>
    <row r="18" ht="17" customHeight="1" spans="1:15">
      <c r="A18" s="177" t="s">
        <v>99</v>
      </c>
      <c r="B18" s="177" t="str">
        <f>"    "&amp;"其他行政事业单位养老支出"</f>
        <v>    其他行政事业单位养老支出</v>
      </c>
      <c r="C18" s="178">
        <v>45000</v>
      </c>
      <c r="D18" s="178">
        <v>45000</v>
      </c>
      <c r="E18" s="178">
        <v>45000</v>
      </c>
      <c r="F18" s="178"/>
      <c r="G18" s="181"/>
      <c r="H18" s="181"/>
      <c r="I18" s="181"/>
      <c r="J18" s="181"/>
      <c r="K18" s="181"/>
      <c r="L18" s="181"/>
      <c r="M18" s="181"/>
      <c r="N18" s="181"/>
      <c r="O18" s="181"/>
    </row>
    <row r="19" ht="17" customHeight="1" spans="1:15">
      <c r="A19" s="177" t="s">
        <v>100</v>
      </c>
      <c r="B19" s="177" t="str">
        <f>"  "&amp;"抚恤"</f>
        <v>  抚恤</v>
      </c>
      <c r="C19" s="178">
        <v>249540</v>
      </c>
      <c r="D19" s="178">
        <v>249540</v>
      </c>
      <c r="E19" s="178">
        <v>249540</v>
      </c>
      <c r="F19" s="178"/>
      <c r="G19" s="181"/>
      <c r="H19" s="181"/>
      <c r="I19" s="181"/>
      <c r="J19" s="181"/>
      <c r="K19" s="181"/>
      <c r="L19" s="181"/>
      <c r="M19" s="181"/>
      <c r="N19" s="181"/>
      <c r="O19" s="181"/>
    </row>
    <row r="20" ht="17" customHeight="1" spans="1:15">
      <c r="A20" s="177" t="s">
        <v>101</v>
      </c>
      <c r="B20" s="177" t="str">
        <f>"    "&amp;"死亡抚恤"</f>
        <v>    死亡抚恤</v>
      </c>
      <c r="C20" s="178">
        <v>249540</v>
      </c>
      <c r="D20" s="178">
        <v>249540</v>
      </c>
      <c r="E20" s="178">
        <v>249540</v>
      </c>
      <c r="F20" s="178"/>
      <c r="G20" s="181"/>
      <c r="H20" s="181"/>
      <c r="I20" s="181"/>
      <c r="J20" s="181"/>
      <c r="K20" s="181"/>
      <c r="L20" s="181"/>
      <c r="M20" s="181"/>
      <c r="N20" s="181"/>
      <c r="O20" s="181"/>
    </row>
    <row r="21" ht="17" customHeight="1" spans="1:15">
      <c r="A21" s="177" t="s">
        <v>102</v>
      </c>
      <c r="B21" s="177" t="s">
        <v>103</v>
      </c>
      <c r="C21" s="178">
        <v>2939682.34</v>
      </c>
      <c r="D21" s="178">
        <v>2939682.34</v>
      </c>
      <c r="E21" s="178">
        <v>2939682.34</v>
      </c>
      <c r="F21" s="178"/>
      <c r="G21" s="181"/>
      <c r="H21" s="181"/>
      <c r="I21" s="181"/>
      <c r="J21" s="181"/>
      <c r="K21" s="181"/>
      <c r="L21" s="181"/>
      <c r="M21" s="181"/>
      <c r="N21" s="181"/>
      <c r="O21" s="181"/>
    </row>
    <row r="22" ht="17" customHeight="1" spans="1:15">
      <c r="A22" s="177" t="s">
        <v>104</v>
      </c>
      <c r="B22" s="177" t="str">
        <f>"  "&amp;"卫生健康管理事务"</f>
        <v>  卫生健康管理事务</v>
      </c>
      <c r="C22" s="178">
        <v>11016.72</v>
      </c>
      <c r="D22" s="178">
        <v>11016.72</v>
      </c>
      <c r="E22" s="178">
        <v>11016.72</v>
      </c>
      <c r="F22" s="178"/>
      <c r="G22" s="181"/>
      <c r="H22" s="181"/>
      <c r="I22" s="181"/>
      <c r="J22" s="181"/>
      <c r="K22" s="181"/>
      <c r="L22" s="181"/>
      <c r="M22" s="181"/>
      <c r="N22" s="181"/>
      <c r="O22" s="181"/>
    </row>
    <row r="23" ht="17" customHeight="1" spans="1:15">
      <c r="A23" s="177" t="s">
        <v>105</v>
      </c>
      <c r="B23" s="177" t="str">
        <f>"    "&amp;"其他卫生健康管理事务支出"</f>
        <v>    其他卫生健康管理事务支出</v>
      </c>
      <c r="C23" s="178">
        <v>11016.72</v>
      </c>
      <c r="D23" s="178">
        <v>11016.72</v>
      </c>
      <c r="E23" s="178">
        <v>11016.72</v>
      </c>
      <c r="F23" s="178"/>
      <c r="G23" s="181"/>
      <c r="H23" s="181"/>
      <c r="I23" s="181"/>
      <c r="J23" s="181"/>
      <c r="K23" s="181"/>
      <c r="L23" s="181"/>
      <c r="M23" s="181"/>
      <c r="N23" s="181"/>
      <c r="O23" s="181"/>
    </row>
    <row r="24" ht="17" customHeight="1" spans="1:15">
      <c r="A24" s="177" t="s">
        <v>106</v>
      </c>
      <c r="B24" s="177" t="str">
        <f>"  "&amp;"行政事业单位医疗"</f>
        <v>  行政事业单位医疗</v>
      </c>
      <c r="C24" s="178">
        <v>2928665.62</v>
      </c>
      <c r="D24" s="178">
        <v>2928665.62</v>
      </c>
      <c r="E24" s="178">
        <v>2928665.62</v>
      </c>
      <c r="F24" s="178"/>
      <c r="G24" s="181"/>
      <c r="H24" s="181"/>
      <c r="I24" s="181"/>
      <c r="J24" s="181"/>
      <c r="K24" s="181"/>
      <c r="L24" s="181"/>
      <c r="M24" s="181"/>
      <c r="N24" s="181"/>
      <c r="O24" s="181"/>
    </row>
    <row r="25" ht="17" customHeight="1" spans="1:15">
      <c r="A25" s="177" t="s">
        <v>107</v>
      </c>
      <c r="B25" s="177" t="str">
        <f>"    "&amp;"行政单位医疗"</f>
        <v>    行政单位医疗</v>
      </c>
      <c r="C25" s="178"/>
      <c r="D25" s="178"/>
      <c r="E25" s="178"/>
      <c r="F25" s="178"/>
      <c r="G25" s="181"/>
      <c r="H25" s="181"/>
      <c r="I25" s="181"/>
      <c r="J25" s="181"/>
      <c r="K25" s="181"/>
      <c r="L25" s="181"/>
      <c r="M25" s="181"/>
      <c r="N25" s="181"/>
      <c r="O25" s="181"/>
    </row>
    <row r="26" ht="17" customHeight="1" spans="1:15">
      <c r="A26" s="177" t="s">
        <v>108</v>
      </c>
      <c r="B26" s="177" t="str">
        <f>"    "&amp;"事业单位医疗"</f>
        <v>    事业单位医疗</v>
      </c>
      <c r="C26" s="178">
        <v>1399902.24</v>
      </c>
      <c r="D26" s="178">
        <v>1399902.24</v>
      </c>
      <c r="E26" s="178">
        <v>1399902.24</v>
      </c>
      <c r="F26" s="178"/>
      <c r="G26" s="181"/>
      <c r="H26" s="181"/>
      <c r="I26" s="181"/>
      <c r="J26" s="181"/>
      <c r="K26" s="181"/>
      <c r="L26" s="181"/>
      <c r="M26" s="181"/>
      <c r="N26" s="181"/>
      <c r="O26" s="181"/>
    </row>
    <row r="27" ht="17" customHeight="1" spans="1:15">
      <c r="A27" s="177" t="s">
        <v>109</v>
      </c>
      <c r="B27" s="177" t="str">
        <f>"    "&amp;"公务员医疗补助"</f>
        <v>    公务员医疗补助</v>
      </c>
      <c r="C27" s="178">
        <v>1467195.84</v>
      </c>
      <c r="D27" s="178">
        <v>1467195.84</v>
      </c>
      <c r="E27" s="178">
        <v>1467195.84</v>
      </c>
      <c r="F27" s="178"/>
      <c r="G27" s="181"/>
      <c r="H27" s="181"/>
      <c r="I27" s="181"/>
      <c r="J27" s="181"/>
      <c r="K27" s="181"/>
      <c r="L27" s="181"/>
      <c r="M27" s="181"/>
      <c r="N27" s="181"/>
      <c r="O27" s="181"/>
    </row>
    <row r="28" ht="17" customHeight="1" spans="1:15">
      <c r="A28" s="177" t="s">
        <v>110</v>
      </c>
      <c r="B28" s="177" t="str">
        <f>"    "&amp;"其他行政事业单位医疗支出"</f>
        <v>    其他行政事业单位医疗支出</v>
      </c>
      <c r="C28" s="178">
        <v>61567.54</v>
      </c>
      <c r="D28" s="178">
        <v>61567.54</v>
      </c>
      <c r="E28" s="178">
        <v>61567.54</v>
      </c>
      <c r="F28" s="178"/>
      <c r="G28" s="181"/>
      <c r="H28" s="181"/>
      <c r="I28" s="181"/>
      <c r="J28" s="181"/>
      <c r="K28" s="181"/>
      <c r="L28" s="181"/>
      <c r="M28" s="181"/>
      <c r="N28" s="181"/>
      <c r="O28" s="181"/>
    </row>
    <row r="29" ht="17" customHeight="1" spans="1:15">
      <c r="A29" s="177" t="s">
        <v>111</v>
      </c>
      <c r="B29" s="177" t="s">
        <v>112</v>
      </c>
      <c r="C29" s="178">
        <v>2201252.28</v>
      </c>
      <c r="D29" s="178">
        <v>2201252.28</v>
      </c>
      <c r="E29" s="178">
        <v>2201252.28</v>
      </c>
      <c r="F29" s="178"/>
      <c r="G29" s="181"/>
      <c r="H29" s="181"/>
      <c r="I29" s="181"/>
      <c r="J29" s="181"/>
      <c r="K29" s="181"/>
      <c r="L29" s="181"/>
      <c r="M29" s="181"/>
      <c r="N29" s="181"/>
      <c r="O29" s="181"/>
    </row>
    <row r="30" ht="17" customHeight="1" spans="1:15">
      <c r="A30" s="177" t="s">
        <v>113</v>
      </c>
      <c r="B30" s="177" t="str">
        <f>"  "&amp;"住房改革支出"</f>
        <v>  住房改革支出</v>
      </c>
      <c r="C30" s="178">
        <v>2201252.28</v>
      </c>
      <c r="D30" s="178">
        <v>2201252.28</v>
      </c>
      <c r="E30" s="178">
        <v>2201252.28</v>
      </c>
      <c r="F30" s="178"/>
      <c r="G30" s="181"/>
      <c r="H30" s="181"/>
      <c r="I30" s="181"/>
      <c r="J30" s="181"/>
      <c r="K30" s="181"/>
      <c r="L30" s="181"/>
      <c r="M30" s="181"/>
      <c r="N30" s="181"/>
      <c r="O30" s="181"/>
    </row>
    <row r="31" ht="17" customHeight="1" spans="1:15">
      <c r="A31" s="177" t="s">
        <v>114</v>
      </c>
      <c r="B31" s="177" t="str">
        <f>"    "&amp;"住房公积金"</f>
        <v>    住房公积金</v>
      </c>
      <c r="C31" s="178">
        <v>2201252.28</v>
      </c>
      <c r="D31" s="178">
        <v>2201252.28</v>
      </c>
      <c r="E31" s="178">
        <v>2201252.28</v>
      </c>
      <c r="F31" s="178"/>
      <c r="G31" s="181"/>
      <c r="H31" s="181"/>
      <c r="I31" s="181"/>
      <c r="J31" s="181"/>
      <c r="K31" s="181"/>
      <c r="L31" s="181"/>
      <c r="M31" s="181"/>
      <c r="N31" s="181"/>
      <c r="O31" s="181"/>
    </row>
    <row r="32" ht="17" customHeight="1" spans="1:15">
      <c r="A32" s="182" t="s">
        <v>115</v>
      </c>
      <c r="B32" s="183" t="s">
        <v>115</v>
      </c>
      <c r="C32" s="184">
        <v>31099544.2</v>
      </c>
      <c r="D32" s="178">
        <v>31099544.2</v>
      </c>
      <c r="E32" s="184">
        <v>30903814.6</v>
      </c>
      <c r="F32" s="184">
        <v>195729.6</v>
      </c>
      <c r="G32" s="181"/>
      <c r="H32" s="181"/>
      <c r="I32" s="181"/>
      <c r="J32" s="181"/>
      <c r="K32" s="181"/>
      <c r="L32" s="181"/>
      <c r="M32" s="181"/>
      <c r="N32" s="181"/>
      <c r="O32" s="181"/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C34" sqref="C34"/>
    </sheetView>
  </sheetViews>
  <sheetFormatPr defaultColWidth="9.13888888888889" defaultRowHeight="14.25" customHeight="1" outlineLevelCol="3"/>
  <cols>
    <col min="1" max="1" width="49.2777777777778" customWidth="1"/>
    <col min="2" max="2" width="43.3148148148148" customWidth="1"/>
    <col min="3" max="3" width="48.5740740740741" customWidth="1"/>
    <col min="4" max="4" width="41.1759259259259" customWidth="1"/>
  </cols>
  <sheetData>
    <row r="1" customHeight="1" spans="1:4">
      <c r="A1" s="2"/>
      <c r="B1" s="2"/>
      <c r="C1" s="2"/>
      <c r="D1" s="2"/>
    </row>
    <row r="2" customHeight="1" spans="4:4">
      <c r="D2" s="108" t="s">
        <v>116</v>
      </c>
    </row>
    <row r="3" ht="31.5" customHeight="1" spans="1:4">
      <c r="A3" s="50" t="s">
        <v>117</v>
      </c>
      <c r="B3" s="157"/>
      <c r="C3" s="157"/>
      <c r="D3" s="157"/>
    </row>
    <row r="4" ht="17.25" customHeight="1" spans="1:4">
      <c r="A4" s="6" t="s">
        <v>2</v>
      </c>
      <c r="B4" s="158"/>
      <c r="C4" s="158"/>
      <c r="D4" s="109" t="s">
        <v>3</v>
      </c>
    </row>
    <row r="5" ht="24.65" customHeight="1" spans="1:4">
      <c r="A5" s="12" t="s">
        <v>4</v>
      </c>
      <c r="B5" s="14"/>
      <c r="C5" s="12" t="s">
        <v>5</v>
      </c>
      <c r="D5" s="14"/>
    </row>
    <row r="6" ht="15.65" customHeight="1" spans="1:4">
      <c r="A6" s="159" t="s">
        <v>6</v>
      </c>
      <c r="B6" s="160" t="s">
        <v>7</v>
      </c>
      <c r="C6" s="159" t="s">
        <v>118</v>
      </c>
      <c r="D6" s="160" t="s">
        <v>7</v>
      </c>
    </row>
    <row r="7" ht="14.15" customHeight="1" spans="1:4">
      <c r="A7" s="161"/>
      <c r="B7" s="162"/>
      <c r="C7" s="161"/>
      <c r="D7" s="162"/>
    </row>
    <row r="8" ht="28" customHeight="1" spans="1:4">
      <c r="A8" s="163" t="s">
        <v>119</v>
      </c>
      <c r="B8" s="164">
        <v>31099544.2</v>
      </c>
      <c r="C8" s="165" t="s">
        <v>120</v>
      </c>
      <c r="D8" s="107">
        <v>31099544.2</v>
      </c>
    </row>
    <row r="9" ht="28" customHeight="1" spans="1:4">
      <c r="A9" s="166" t="s">
        <v>121</v>
      </c>
      <c r="B9" s="164">
        <v>31099544.2</v>
      </c>
      <c r="C9" s="165" t="s">
        <v>122</v>
      </c>
      <c r="D9" s="107"/>
    </row>
    <row r="10" ht="28" customHeight="1" spans="1:4">
      <c r="A10" s="166" t="s">
        <v>123</v>
      </c>
      <c r="B10" s="167"/>
      <c r="C10" s="165" t="s">
        <v>124</v>
      </c>
      <c r="D10" s="107"/>
    </row>
    <row r="11" ht="28" customHeight="1" spans="1:4">
      <c r="A11" s="166" t="s">
        <v>125</v>
      </c>
      <c r="B11" s="167"/>
      <c r="C11" s="165" t="s">
        <v>126</v>
      </c>
      <c r="D11" s="107"/>
    </row>
    <row r="12" ht="28" customHeight="1" spans="1:4">
      <c r="A12" s="166" t="s">
        <v>127</v>
      </c>
      <c r="B12" s="163"/>
      <c r="C12" s="165" t="s">
        <v>128</v>
      </c>
      <c r="D12" s="107"/>
    </row>
    <row r="13" ht="28" customHeight="1" spans="1:4">
      <c r="A13" s="166" t="s">
        <v>121</v>
      </c>
      <c r="B13" s="163"/>
      <c r="C13" s="165" t="s">
        <v>129</v>
      </c>
      <c r="D13" s="107">
        <v>22557993.26</v>
      </c>
    </row>
    <row r="14" ht="28" customHeight="1" spans="1:4">
      <c r="A14" s="166" t="s">
        <v>123</v>
      </c>
      <c r="B14" s="166"/>
      <c r="C14" s="165" t="s">
        <v>130</v>
      </c>
      <c r="D14" s="107"/>
    </row>
    <row r="15" ht="28" customHeight="1" spans="1:4">
      <c r="A15" s="166" t="s">
        <v>125</v>
      </c>
      <c r="B15" s="166"/>
      <c r="C15" s="165" t="s">
        <v>131</v>
      </c>
      <c r="D15" s="107"/>
    </row>
    <row r="16" ht="28" customHeight="1" spans="1:4">
      <c r="A16" s="166"/>
      <c r="B16" s="166"/>
      <c r="C16" s="165" t="s">
        <v>132</v>
      </c>
      <c r="D16" s="107">
        <v>3400616.32</v>
      </c>
    </row>
    <row r="17" ht="28" customHeight="1" spans="1:4">
      <c r="A17" s="166"/>
      <c r="B17" s="163"/>
      <c r="C17" s="165" t="s">
        <v>133</v>
      </c>
      <c r="D17" s="107">
        <v>2939682.34</v>
      </c>
    </row>
    <row r="18" ht="28" customHeight="1" spans="1:4">
      <c r="A18" s="168"/>
      <c r="B18" s="169"/>
      <c r="C18" s="165" t="s">
        <v>134</v>
      </c>
      <c r="D18" s="107"/>
    </row>
    <row r="19" ht="28" customHeight="1" spans="1:4">
      <c r="A19" s="168"/>
      <c r="B19" s="169"/>
      <c r="C19" s="165" t="s">
        <v>135</v>
      </c>
      <c r="D19" s="107"/>
    </row>
    <row r="20" ht="28" customHeight="1" spans="1:4">
      <c r="A20" s="170"/>
      <c r="B20" s="170"/>
      <c r="C20" s="165" t="s">
        <v>136</v>
      </c>
      <c r="D20" s="107"/>
    </row>
    <row r="21" ht="28" customHeight="1" spans="1:4">
      <c r="A21" s="170"/>
      <c r="B21" s="170"/>
      <c r="C21" s="165" t="s">
        <v>137</v>
      </c>
      <c r="D21" s="107"/>
    </row>
    <row r="22" ht="28" customHeight="1" spans="1:4">
      <c r="A22" s="170"/>
      <c r="B22" s="170"/>
      <c r="C22" s="165" t="s">
        <v>138</v>
      </c>
      <c r="D22" s="107"/>
    </row>
    <row r="23" ht="28" customHeight="1" spans="1:4">
      <c r="A23" s="170"/>
      <c r="B23" s="170"/>
      <c r="C23" s="165" t="s">
        <v>139</v>
      </c>
      <c r="D23" s="107"/>
    </row>
    <row r="24" ht="28" customHeight="1" spans="1:4">
      <c r="A24" s="170"/>
      <c r="B24" s="170"/>
      <c r="C24" s="165" t="s">
        <v>140</v>
      </c>
      <c r="D24" s="107"/>
    </row>
    <row r="25" ht="28" customHeight="1" spans="1:4">
      <c r="A25" s="170"/>
      <c r="B25" s="170"/>
      <c r="C25" s="165" t="s">
        <v>141</v>
      </c>
      <c r="D25" s="107"/>
    </row>
    <row r="26" ht="28" customHeight="1" spans="1:4">
      <c r="A26" s="170"/>
      <c r="B26" s="170"/>
      <c r="C26" s="165" t="s">
        <v>142</v>
      </c>
      <c r="D26" s="107"/>
    </row>
    <row r="27" ht="28" customHeight="1" spans="1:4">
      <c r="A27" s="170"/>
      <c r="B27" s="170"/>
      <c r="C27" s="165" t="s">
        <v>143</v>
      </c>
      <c r="D27" s="107">
        <v>2201252.28</v>
      </c>
    </row>
    <row r="28" ht="28" customHeight="1" spans="1:4">
      <c r="A28" s="170"/>
      <c r="B28" s="170"/>
      <c r="C28" s="165" t="s">
        <v>144</v>
      </c>
      <c r="D28" s="107"/>
    </row>
    <row r="29" ht="28" customHeight="1" spans="1:4">
      <c r="A29" s="170"/>
      <c r="B29" s="170"/>
      <c r="C29" s="165" t="s">
        <v>145</v>
      </c>
      <c r="D29" s="107"/>
    </row>
    <row r="30" ht="28" customHeight="1" spans="1:4">
      <c r="A30" s="170"/>
      <c r="B30" s="170"/>
      <c r="C30" s="165" t="s">
        <v>146</v>
      </c>
      <c r="D30" s="107"/>
    </row>
    <row r="31" ht="28" customHeight="1" spans="1:4">
      <c r="A31" s="170"/>
      <c r="B31" s="170"/>
      <c r="C31" s="165" t="s">
        <v>147</v>
      </c>
      <c r="D31" s="107"/>
    </row>
    <row r="32" ht="28" customHeight="1" spans="1:4">
      <c r="A32" s="171"/>
      <c r="B32" s="169"/>
      <c r="C32" s="165" t="s">
        <v>148</v>
      </c>
      <c r="D32" s="107"/>
    </row>
    <row r="33" ht="28" customHeight="1" spans="1:4">
      <c r="A33" s="171"/>
      <c r="B33" s="169"/>
      <c r="C33" s="165" t="s">
        <v>149</v>
      </c>
      <c r="D33" s="107"/>
    </row>
    <row r="34" ht="28" customHeight="1" spans="1:4">
      <c r="A34" s="171"/>
      <c r="B34" s="169"/>
      <c r="C34" s="165" t="s">
        <v>150</v>
      </c>
      <c r="D34" s="107"/>
    </row>
    <row r="35" ht="28" customHeight="1" spans="1:4">
      <c r="A35" s="171"/>
      <c r="B35" s="169"/>
      <c r="C35" s="168" t="s">
        <v>151</v>
      </c>
      <c r="D35" s="169"/>
    </row>
    <row r="36" ht="28" customHeight="1" spans="1:4">
      <c r="A36" s="172" t="s">
        <v>152</v>
      </c>
      <c r="B36" s="173">
        <v>31099544.2</v>
      </c>
      <c r="C36" s="171" t="s">
        <v>53</v>
      </c>
      <c r="D36" s="173">
        <v>31099544.2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3888888888889" defaultRowHeight="14.25" customHeight="1" outlineLevelCol="6"/>
  <cols>
    <col min="1" max="1" width="20.1388888888889" customWidth="1"/>
    <col min="2" max="2" width="37.3148148148148" customWidth="1"/>
    <col min="3" max="3" width="24.2777777777778" customWidth="1"/>
    <col min="4" max="6" width="25.0277777777778" customWidth="1"/>
    <col min="7" max="7" width="24.2777777777778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2" customHeight="1" spans="4:7">
      <c r="D2" s="133"/>
      <c r="F2" s="59"/>
      <c r="G2" s="59" t="s">
        <v>153</v>
      </c>
    </row>
    <row r="3" ht="39" customHeight="1" spans="1:7">
      <c r="A3" s="5" t="s">
        <v>154</v>
      </c>
      <c r="B3" s="5"/>
      <c r="C3" s="5"/>
      <c r="D3" s="5"/>
      <c r="E3" s="5"/>
      <c r="F3" s="5"/>
      <c r="G3" s="5"/>
    </row>
    <row r="4" ht="18" customHeight="1" spans="1:7">
      <c r="A4" s="6" t="s">
        <v>2</v>
      </c>
      <c r="F4" s="112"/>
      <c r="G4" s="112" t="s">
        <v>3</v>
      </c>
    </row>
    <row r="5" ht="20.25" customHeight="1" spans="1:7">
      <c r="A5" s="145" t="s">
        <v>155</v>
      </c>
      <c r="B5" s="146"/>
      <c r="C5" s="147" t="s">
        <v>58</v>
      </c>
      <c r="D5" s="13" t="s">
        <v>85</v>
      </c>
      <c r="E5" s="13"/>
      <c r="F5" s="14"/>
      <c r="G5" s="147" t="s">
        <v>86</v>
      </c>
    </row>
    <row r="6" ht="20.25" customHeight="1" spans="1:7">
      <c r="A6" s="148" t="s">
        <v>76</v>
      </c>
      <c r="B6" s="149" t="s">
        <v>77</v>
      </c>
      <c r="C6" s="97"/>
      <c r="D6" s="97" t="s">
        <v>60</v>
      </c>
      <c r="E6" s="97" t="s">
        <v>156</v>
      </c>
      <c r="F6" s="97" t="s">
        <v>157</v>
      </c>
      <c r="G6" s="97"/>
    </row>
    <row r="7" ht="13.5" customHeight="1" spans="1:7">
      <c r="A7" s="150" t="s">
        <v>158</v>
      </c>
      <c r="B7" s="150" t="s">
        <v>159</v>
      </c>
      <c r="C7" s="150" t="s">
        <v>160</v>
      </c>
      <c r="D7" s="66"/>
      <c r="E7" s="150" t="s">
        <v>161</v>
      </c>
      <c r="F7" s="150" t="s">
        <v>162</v>
      </c>
      <c r="G7" s="150" t="s">
        <v>163</v>
      </c>
    </row>
    <row r="8" ht="18" customHeight="1" spans="1:7">
      <c r="A8" s="116" t="s">
        <v>87</v>
      </c>
      <c r="B8" s="116" t="s">
        <v>88</v>
      </c>
      <c r="C8" s="151">
        <v>22557993.26</v>
      </c>
      <c r="D8" s="151">
        <v>22362263.66</v>
      </c>
      <c r="E8" s="151">
        <v>21754389.14</v>
      </c>
      <c r="F8" s="151">
        <v>607874.52</v>
      </c>
      <c r="G8" s="151">
        <v>195729.6</v>
      </c>
    </row>
    <row r="9" ht="18" customHeight="1" spans="1:7">
      <c r="A9" s="152" t="s">
        <v>89</v>
      </c>
      <c r="B9" s="152" t="s">
        <v>164</v>
      </c>
      <c r="C9" s="151">
        <v>22557513.26</v>
      </c>
      <c r="D9" s="151">
        <v>22362263.66</v>
      </c>
      <c r="E9" s="151">
        <v>21754389.14</v>
      </c>
      <c r="F9" s="151">
        <v>607874.52</v>
      </c>
      <c r="G9" s="151">
        <v>195249.6</v>
      </c>
    </row>
    <row r="10" ht="18" customHeight="1" spans="1:7">
      <c r="A10" s="153" t="s">
        <v>90</v>
      </c>
      <c r="B10" s="153" t="s">
        <v>165</v>
      </c>
      <c r="C10" s="151">
        <v>636000</v>
      </c>
      <c r="D10" s="151">
        <v>456000</v>
      </c>
      <c r="E10" s="151">
        <v>456000</v>
      </c>
      <c r="F10" s="151"/>
      <c r="G10" s="151">
        <v>180000</v>
      </c>
    </row>
    <row r="11" ht="18" customHeight="1" spans="1:7">
      <c r="A11" s="153" t="s">
        <v>91</v>
      </c>
      <c r="B11" s="153" t="s">
        <v>166</v>
      </c>
      <c r="C11" s="151">
        <v>21921513.26</v>
      </c>
      <c r="D11" s="151">
        <v>21906263.66</v>
      </c>
      <c r="E11" s="151">
        <v>21298389.14</v>
      </c>
      <c r="F11" s="151">
        <v>607874.52</v>
      </c>
      <c r="G11" s="151">
        <v>15249.6</v>
      </c>
    </row>
    <row r="12" ht="18" customHeight="1" spans="1:7">
      <c r="A12" s="152" t="s">
        <v>92</v>
      </c>
      <c r="B12" s="152" t="s">
        <v>167</v>
      </c>
      <c r="C12" s="151">
        <v>480</v>
      </c>
      <c r="D12" s="151"/>
      <c r="E12" s="151"/>
      <c r="F12" s="151"/>
      <c r="G12" s="151">
        <v>480</v>
      </c>
    </row>
    <row r="13" ht="18" customHeight="1" spans="1:7">
      <c r="A13" s="153" t="s">
        <v>93</v>
      </c>
      <c r="B13" s="153" t="s">
        <v>168</v>
      </c>
      <c r="C13" s="151">
        <v>480</v>
      </c>
      <c r="D13" s="151"/>
      <c r="E13" s="151"/>
      <c r="F13" s="151"/>
      <c r="G13" s="151">
        <v>480</v>
      </c>
    </row>
    <row r="14" ht="18" customHeight="1" spans="1:7">
      <c r="A14" s="116" t="s">
        <v>94</v>
      </c>
      <c r="B14" s="116" t="s">
        <v>95</v>
      </c>
      <c r="C14" s="151">
        <v>3400616.32</v>
      </c>
      <c r="D14" s="151">
        <v>3400616.32</v>
      </c>
      <c r="E14" s="151">
        <v>3355616.32</v>
      </c>
      <c r="F14" s="151">
        <v>45000</v>
      </c>
      <c r="G14" s="151"/>
    </row>
    <row r="15" ht="18" customHeight="1" spans="1:7">
      <c r="A15" s="152" t="s">
        <v>96</v>
      </c>
      <c r="B15" s="152" t="s">
        <v>169</v>
      </c>
      <c r="C15" s="151">
        <v>3151076.32</v>
      </c>
      <c r="D15" s="151">
        <v>3151076.32</v>
      </c>
      <c r="E15" s="151">
        <v>3106076.32</v>
      </c>
      <c r="F15" s="151">
        <v>45000</v>
      </c>
      <c r="G15" s="151"/>
    </row>
    <row r="16" ht="18" customHeight="1" spans="1:7">
      <c r="A16" s="153" t="s">
        <v>97</v>
      </c>
      <c r="B16" s="153" t="s">
        <v>170</v>
      </c>
      <c r="C16" s="151">
        <v>3106076.32</v>
      </c>
      <c r="D16" s="151">
        <v>3106076.32</v>
      </c>
      <c r="E16" s="151">
        <v>3106076.32</v>
      </c>
      <c r="F16" s="151"/>
      <c r="G16" s="151"/>
    </row>
    <row r="17" ht="18" customHeight="1" spans="1:7">
      <c r="A17" s="153" t="s">
        <v>99</v>
      </c>
      <c r="B17" s="153" t="s">
        <v>171</v>
      </c>
      <c r="C17" s="151">
        <v>45000</v>
      </c>
      <c r="D17" s="151">
        <v>45000</v>
      </c>
      <c r="E17" s="151"/>
      <c r="F17" s="151">
        <v>45000</v>
      </c>
      <c r="G17" s="151"/>
    </row>
    <row r="18" ht="18" customHeight="1" spans="1:7">
      <c r="A18" s="152" t="s">
        <v>100</v>
      </c>
      <c r="B18" s="152" t="s">
        <v>172</v>
      </c>
      <c r="C18" s="151">
        <v>249540</v>
      </c>
      <c r="D18" s="151">
        <v>249540</v>
      </c>
      <c r="E18" s="151">
        <v>249540</v>
      </c>
      <c r="F18" s="151"/>
      <c r="G18" s="151"/>
    </row>
    <row r="19" ht="18" customHeight="1" spans="1:7">
      <c r="A19" s="153" t="s">
        <v>101</v>
      </c>
      <c r="B19" s="153" t="s">
        <v>173</v>
      </c>
      <c r="C19" s="151">
        <v>249540</v>
      </c>
      <c r="D19" s="151">
        <v>249540</v>
      </c>
      <c r="E19" s="151">
        <v>249540</v>
      </c>
      <c r="F19" s="151"/>
      <c r="G19" s="151"/>
    </row>
    <row r="20" ht="18" customHeight="1" spans="1:7">
      <c r="A20" s="116" t="s">
        <v>102</v>
      </c>
      <c r="B20" s="116" t="s">
        <v>103</v>
      </c>
      <c r="C20" s="151">
        <v>2939682.34</v>
      </c>
      <c r="D20" s="151">
        <v>2939682.34</v>
      </c>
      <c r="E20" s="151">
        <v>2939682.34</v>
      </c>
      <c r="F20" s="151"/>
      <c r="G20" s="151"/>
    </row>
    <row r="21" ht="18" customHeight="1" spans="1:7">
      <c r="A21" s="152" t="s">
        <v>104</v>
      </c>
      <c r="B21" s="152" t="s">
        <v>174</v>
      </c>
      <c r="C21" s="151">
        <v>11016.72</v>
      </c>
      <c r="D21" s="151">
        <v>11016.72</v>
      </c>
      <c r="E21" s="151">
        <v>11016.72</v>
      </c>
      <c r="F21" s="151"/>
      <c r="G21" s="151"/>
    </row>
    <row r="22" ht="18" customHeight="1" spans="1:7">
      <c r="A22" s="153" t="s">
        <v>105</v>
      </c>
      <c r="B22" s="153" t="s">
        <v>175</v>
      </c>
      <c r="C22" s="151">
        <v>11016.72</v>
      </c>
      <c r="D22" s="151">
        <v>11016.72</v>
      </c>
      <c r="E22" s="151">
        <v>11016.72</v>
      </c>
      <c r="F22" s="151"/>
      <c r="G22" s="151"/>
    </row>
    <row r="23" ht="18" customHeight="1" spans="1:7">
      <c r="A23" s="152" t="s">
        <v>106</v>
      </c>
      <c r="B23" s="152" t="s">
        <v>176</v>
      </c>
      <c r="C23" s="151">
        <v>2928665.62</v>
      </c>
      <c r="D23" s="151">
        <v>2928665.62</v>
      </c>
      <c r="E23" s="151">
        <v>2928665.62</v>
      </c>
      <c r="F23" s="151"/>
      <c r="G23" s="151"/>
    </row>
    <row r="24" ht="18" customHeight="1" spans="1:7">
      <c r="A24" s="153" t="s">
        <v>108</v>
      </c>
      <c r="B24" s="153" t="s">
        <v>177</v>
      </c>
      <c r="C24" s="151">
        <v>1399902.24</v>
      </c>
      <c r="D24" s="151">
        <v>1399902.24</v>
      </c>
      <c r="E24" s="151">
        <v>1399902.24</v>
      </c>
      <c r="F24" s="151"/>
      <c r="G24" s="151"/>
    </row>
    <row r="25" ht="18" customHeight="1" spans="1:7">
      <c r="A25" s="153" t="s">
        <v>109</v>
      </c>
      <c r="B25" s="153" t="s">
        <v>178</v>
      </c>
      <c r="C25" s="151">
        <v>1467195.84</v>
      </c>
      <c r="D25" s="151">
        <v>1467195.84</v>
      </c>
      <c r="E25" s="151">
        <v>1467195.84</v>
      </c>
      <c r="F25" s="151"/>
      <c r="G25" s="151"/>
    </row>
    <row r="26" ht="18" customHeight="1" spans="1:7">
      <c r="A26" s="153" t="s">
        <v>110</v>
      </c>
      <c r="B26" s="153" t="s">
        <v>179</v>
      </c>
      <c r="C26" s="151">
        <v>61567.54</v>
      </c>
      <c r="D26" s="151">
        <v>61567.54</v>
      </c>
      <c r="E26" s="151">
        <v>61567.54</v>
      </c>
      <c r="F26" s="151"/>
      <c r="G26" s="151"/>
    </row>
    <row r="27" ht="18" customHeight="1" spans="1:7">
      <c r="A27" s="116" t="s">
        <v>111</v>
      </c>
      <c r="B27" s="116" t="s">
        <v>112</v>
      </c>
      <c r="C27" s="151">
        <v>2201252.28</v>
      </c>
      <c r="D27" s="151">
        <v>2201252.28</v>
      </c>
      <c r="E27" s="151">
        <v>2201252.28</v>
      </c>
      <c r="F27" s="151"/>
      <c r="G27" s="151"/>
    </row>
    <row r="28" ht="18" customHeight="1" spans="1:7">
      <c r="A28" s="152" t="s">
        <v>113</v>
      </c>
      <c r="B28" s="152" t="s">
        <v>180</v>
      </c>
      <c r="C28" s="151">
        <v>2201252.28</v>
      </c>
      <c r="D28" s="151">
        <v>2201252.28</v>
      </c>
      <c r="E28" s="151">
        <v>2201252.28</v>
      </c>
      <c r="F28" s="151"/>
      <c r="G28" s="151"/>
    </row>
    <row r="29" ht="18" customHeight="1" spans="1:7">
      <c r="A29" s="153" t="s">
        <v>114</v>
      </c>
      <c r="B29" s="153" t="s">
        <v>181</v>
      </c>
      <c r="C29" s="151">
        <v>2201252.28</v>
      </c>
      <c r="D29" s="151">
        <v>2201252.28</v>
      </c>
      <c r="E29" s="151">
        <v>2201252.28</v>
      </c>
      <c r="F29" s="151"/>
      <c r="G29" s="151"/>
    </row>
    <row r="30" ht="18" customHeight="1" spans="1:7">
      <c r="A30" s="154" t="s">
        <v>115</v>
      </c>
      <c r="B30" s="155" t="s">
        <v>115</v>
      </c>
      <c r="C30" s="156">
        <v>31099544.2</v>
      </c>
      <c r="D30" s="151">
        <v>30903814.6</v>
      </c>
      <c r="E30" s="156">
        <v>30250940.08</v>
      </c>
      <c r="F30" s="156">
        <v>652874.52</v>
      </c>
      <c r="G30" s="156">
        <v>195729.6</v>
      </c>
    </row>
  </sheetData>
  <mergeCells count="7">
    <mergeCell ref="A3:G3"/>
    <mergeCell ref="A4:E4"/>
    <mergeCell ref="A5:B5"/>
    <mergeCell ref="D5:F5"/>
    <mergeCell ref="A30:B30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3888888888889" defaultRowHeight="14.25" customHeight="1" outlineLevelRow="7" outlineLevelCol="5"/>
  <cols>
    <col min="1" max="1" width="27.4259259259259" customWidth="1"/>
    <col min="2" max="6" width="31.1759259259259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9"/>
      <c r="B2" s="139"/>
      <c r="C2" s="64"/>
      <c r="F2" s="63" t="s">
        <v>182</v>
      </c>
    </row>
    <row r="3" ht="25.5" customHeight="1" spans="1:6">
      <c r="A3" s="140" t="s">
        <v>183</v>
      </c>
      <c r="B3" s="140"/>
      <c r="C3" s="140"/>
      <c r="D3" s="140"/>
      <c r="E3" s="140"/>
      <c r="F3" s="140"/>
    </row>
    <row r="4" ht="15.75" customHeight="1" spans="1:6">
      <c r="A4" s="6" t="s">
        <v>2</v>
      </c>
      <c r="B4" s="139"/>
      <c r="C4" s="64"/>
      <c r="F4" s="63" t="s">
        <v>184</v>
      </c>
    </row>
    <row r="5" ht="19.5" customHeight="1" spans="1:6">
      <c r="A5" s="11" t="s">
        <v>185</v>
      </c>
      <c r="B5" s="17" t="s">
        <v>186</v>
      </c>
      <c r="C5" s="12" t="s">
        <v>187</v>
      </c>
      <c r="D5" s="13"/>
      <c r="E5" s="14"/>
      <c r="F5" s="17" t="s">
        <v>188</v>
      </c>
    </row>
    <row r="6" ht="19.5" customHeight="1" spans="1:6">
      <c r="A6" s="19"/>
      <c r="B6" s="20"/>
      <c r="C6" s="66" t="s">
        <v>60</v>
      </c>
      <c r="D6" s="66" t="s">
        <v>189</v>
      </c>
      <c r="E6" s="66" t="s">
        <v>190</v>
      </c>
      <c r="F6" s="20"/>
    </row>
    <row r="7" ht="18.75" customHeight="1" spans="1:6">
      <c r="A7" s="141">
        <v>1</v>
      </c>
      <c r="B7" s="141">
        <v>2</v>
      </c>
      <c r="C7" s="142">
        <v>3</v>
      </c>
      <c r="D7" s="141">
        <v>4</v>
      </c>
      <c r="E7" s="141">
        <v>5</v>
      </c>
      <c r="F7" s="141">
        <v>6</v>
      </c>
    </row>
    <row r="8" ht="18.75" customHeight="1" spans="1:6">
      <c r="A8" s="143">
        <v>3000</v>
      </c>
      <c r="B8" s="143"/>
      <c r="C8" s="144">
        <v>3000</v>
      </c>
      <c r="D8" s="143"/>
      <c r="E8" s="143">
        <v>3000</v>
      </c>
      <c r="F8" s="143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0"/>
  <sheetViews>
    <sheetView showZeros="0" workbookViewId="0">
      <pane ySplit="1" topLeftCell="A2" activePane="bottomLeft" state="frozen"/>
      <selection/>
      <selection pane="bottomLeft" activeCell="X11" sqref="X11"/>
    </sheetView>
  </sheetViews>
  <sheetFormatPr defaultColWidth="9.13888888888889" defaultRowHeight="14.25" customHeight="1"/>
  <cols>
    <col min="1" max="1" width="28.7037037037037" customWidth="1"/>
    <col min="2" max="3" width="23.8518518518519" customWidth="1"/>
    <col min="4" max="4" width="14.6018518518519" customWidth="1"/>
    <col min="5" max="5" width="18.4537037037037" customWidth="1"/>
    <col min="6" max="6" width="14.7407407407407" customWidth="1"/>
    <col min="7" max="7" width="18.8796296296296" customWidth="1"/>
    <col min="8" max="13" width="15.3148148148148" customWidth="1"/>
    <col min="14" max="16" width="14.7407407407407" customWidth="1"/>
    <col min="17" max="17" width="14.8796296296296" customWidth="1"/>
    <col min="18" max="23" width="15.0277777777778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4:23">
      <c r="D2" s="3"/>
      <c r="E2" s="3"/>
      <c r="F2" s="3"/>
      <c r="G2" s="3"/>
      <c r="U2" s="133"/>
      <c r="W2" s="59" t="s">
        <v>191</v>
      </c>
    </row>
    <row r="3" ht="27.75" customHeight="1" spans="1:23">
      <c r="A3" s="31" t="s">
        <v>192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U4" s="133"/>
      <c r="W4" s="112" t="s">
        <v>184</v>
      </c>
    </row>
    <row r="5" ht="21.75" customHeight="1" spans="1:23">
      <c r="A5" s="10" t="s">
        <v>193</v>
      </c>
      <c r="B5" s="10" t="s">
        <v>194</v>
      </c>
      <c r="C5" s="10" t="s">
        <v>195</v>
      </c>
      <c r="D5" s="11" t="s">
        <v>196</v>
      </c>
      <c r="E5" s="11" t="s">
        <v>197</v>
      </c>
      <c r="F5" s="11" t="s">
        <v>198</v>
      </c>
      <c r="G5" s="11" t="s">
        <v>199</v>
      </c>
      <c r="H5" s="66" t="s">
        <v>200</v>
      </c>
      <c r="I5" s="66"/>
      <c r="J5" s="66"/>
      <c r="K5" s="66"/>
      <c r="L5" s="128"/>
      <c r="M5" s="128"/>
      <c r="N5" s="128"/>
      <c r="O5" s="128"/>
      <c r="P5" s="128"/>
      <c r="Q5" s="52"/>
      <c r="R5" s="66"/>
      <c r="S5" s="66"/>
      <c r="T5" s="66"/>
      <c r="U5" s="66"/>
      <c r="V5" s="66"/>
      <c r="W5" s="66"/>
    </row>
    <row r="6" ht="21.75" customHeight="1" spans="1:23">
      <c r="A6" s="15"/>
      <c r="B6" s="15"/>
      <c r="C6" s="15"/>
      <c r="D6" s="16"/>
      <c r="E6" s="16"/>
      <c r="F6" s="16"/>
      <c r="G6" s="16"/>
      <c r="H6" s="66" t="s">
        <v>58</v>
      </c>
      <c r="I6" s="52" t="s">
        <v>61</v>
      </c>
      <c r="J6" s="52"/>
      <c r="K6" s="52"/>
      <c r="L6" s="128"/>
      <c r="M6" s="128"/>
      <c r="N6" s="128" t="s">
        <v>201</v>
      </c>
      <c r="O6" s="128"/>
      <c r="P6" s="128"/>
      <c r="Q6" s="52" t="s">
        <v>64</v>
      </c>
      <c r="R6" s="66" t="s">
        <v>79</v>
      </c>
      <c r="S6" s="52"/>
      <c r="T6" s="52"/>
      <c r="U6" s="52"/>
      <c r="V6" s="52"/>
      <c r="W6" s="52"/>
    </row>
    <row r="7" ht="15" customHeight="1" spans="1:23">
      <c r="A7" s="18"/>
      <c r="B7" s="18"/>
      <c r="C7" s="18"/>
      <c r="D7" s="19"/>
      <c r="E7" s="19"/>
      <c r="F7" s="19"/>
      <c r="G7" s="19"/>
      <c r="H7" s="66"/>
      <c r="I7" s="52" t="s">
        <v>202</v>
      </c>
      <c r="J7" s="52" t="s">
        <v>203</v>
      </c>
      <c r="K7" s="52" t="s">
        <v>204</v>
      </c>
      <c r="L7" s="138" t="s">
        <v>205</v>
      </c>
      <c r="M7" s="138" t="s">
        <v>206</v>
      </c>
      <c r="N7" s="138" t="s">
        <v>61</v>
      </c>
      <c r="O7" s="138" t="s">
        <v>62</v>
      </c>
      <c r="P7" s="138" t="s">
        <v>63</v>
      </c>
      <c r="Q7" s="52"/>
      <c r="R7" s="52" t="s">
        <v>60</v>
      </c>
      <c r="S7" s="52" t="s">
        <v>71</v>
      </c>
      <c r="T7" s="52" t="s">
        <v>207</v>
      </c>
      <c r="U7" s="52" t="s">
        <v>67</v>
      </c>
      <c r="V7" s="52" t="s">
        <v>68</v>
      </c>
      <c r="W7" s="52" t="s">
        <v>69</v>
      </c>
    </row>
    <row r="8" ht="27.75" customHeight="1" spans="1:23">
      <c r="A8" s="18"/>
      <c r="B8" s="18"/>
      <c r="C8" s="18"/>
      <c r="D8" s="19"/>
      <c r="E8" s="19"/>
      <c r="F8" s="19"/>
      <c r="G8" s="19"/>
      <c r="H8" s="66"/>
      <c r="I8" s="52"/>
      <c r="J8" s="52"/>
      <c r="K8" s="52"/>
      <c r="L8" s="138"/>
      <c r="M8" s="138"/>
      <c r="N8" s="138"/>
      <c r="O8" s="138"/>
      <c r="P8" s="138"/>
      <c r="Q8" s="52"/>
      <c r="R8" s="52"/>
      <c r="S8" s="52"/>
      <c r="T8" s="52"/>
      <c r="U8" s="52"/>
      <c r="V8" s="52"/>
      <c r="W8" s="52"/>
    </row>
    <row r="9" ht="15" customHeight="1" spans="1:23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36">
        <v>8</v>
      </c>
      <c r="I9" s="136">
        <v>9</v>
      </c>
      <c r="J9" s="136">
        <v>10</v>
      </c>
      <c r="K9" s="136">
        <v>11</v>
      </c>
      <c r="L9" s="136">
        <v>12</v>
      </c>
      <c r="M9" s="136">
        <v>13</v>
      </c>
      <c r="N9" s="136">
        <v>14</v>
      </c>
      <c r="O9" s="136">
        <v>15</v>
      </c>
      <c r="P9" s="136">
        <v>16</v>
      </c>
      <c r="Q9" s="136">
        <v>17</v>
      </c>
      <c r="R9" s="136">
        <v>18</v>
      </c>
      <c r="S9" s="136">
        <v>19</v>
      </c>
      <c r="T9" s="136">
        <v>20</v>
      </c>
      <c r="U9" s="136">
        <v>21</v>
      </c>
      <c r="V9" s="136">
        <v>22</v>
      </c>
      <c r="W9" s="136">
        <v>23</v>
      </c>
    </row>
    <row r="10" s="135" customFormat="1" ht="22" customHeight="1" spans="1:23">
      <c r="A10" s="137" t="s">
        <v>73</v>
      </c>
      <c r="B10" s="137"/>
      <c r="C10" s="137"/>
      <c r="D10" s="137"/>
      <c r="E10" s="137"/>
      <c r="F10" s="137"/>
      <c r="G10" s="137"/>
      <c r="H10" s="24"/>
      <c r="I10" s="24"/>
      <c r="J10" s="24"/>
      <c r="K10" s="24"/>
      <c r="L10" s="131"/>
      <c r="M10" s="24"/>
      <c r="N10" s="131"/>
      <c r="O10" s="131"/>
      <c r="P10" s="131"/>
      <c r="Q10" s="131"/>
      <c r="R10" s="24"/>
      <c r="S10" s="24"/>
      <c r="T10" s="24"/>
      <c r="U10" s="24"/>
      <c r="V10" s="24"/>
      <c r="W10" s="24"/>
    </row>
    <row r="11" s="135" customFormat="1" ht="22" customHeight="1" spans="1:23">
      <c r="A11" s="137" t="s">
        <v>73</v>
      </c>
      <c r="B11" s="137" t="s">
        <v>208</v>
      </c>
      <c r="C11" s="137" t="s">
        <v>209</v>
      </c>
      <c r="D11" s="137" t="s">
        <v>91</v>
      </c>
      <c r="E11" s="137" t="s">
        <v>166</v>
      </c>
      <c r="F11" s="137" t="s">
        <v>210</v>
      </c>
      <c r="G11" s="137" t="s">
        <v>211</v>
      </c>
      <c r="H11" s="24">
        <v>5209644</v>
      </c>
      <c r="I11" s="24">
        <v>5209644</v>
      </c>
      <c r="J11" s="24"/>
      <c r="K11" s="24"/>
      <c r="L11" s="24">
        <v>5209644</v>
      </c>
      <c r="M11" s="24"/>
      <c r="N11" s="131"/>
      <c r="O11" s="131"/>
      <c r="P11" s="131"/>
      <c r="Q11" s="131"/>
      <c r="R11" s="24"/>
      <c r="S11" s="24"/>
      <c r="T11" s="24"/>
      <c r="U11" s="24"/>
      <c r="V11" s="24"/>
      <c r="W11" s="24"/>
    </row>
    <row r="12" s="135" customFormat="1" ht="22" customHeight="1" spans="1:23">
      <c r="A12" s="137" t="s">
        <v>73</v>
      </c>
      <c r="B12" s="137" t="s">
        <v>208</v>
      </c>
      <c r="C12" s="137" t="s">
        <v>209</v>
      </c>
      <c r="D12" s="137" t="s">
        <v>91</v>
      </c>
      <c r="E12" s="137" t="s">
        <v>166</v>
      </c>
      <c r="F12" s="137" t="s">
        <v>212</v>
      </c>
      <c r="G12" s="137" t="s">
        <v>213</v>
      </c>
      <c r="H12" s="24">
        <v>774000</v>
      </c>
      <c r="I12" s="24">
        <v>774000</v>
      </c>
      <c r="J12" s="24"/>
      <c r="K12" s="24"/>
      <c r="L12" s="24">
        <v>774000</v>
      </c>
      <c r="M12" s="24"/>
      <c r="N12" s="121"/>
      <c r="O12" s="121"/>
      <c r="P12" s="121"/>
      <c r="Q12" s="121"/>
      <c r="R12" s="24"/>
      <c r="S12" s="24"/>
      <c r="T12" s="24"/>
      <c r="U12" s="24"/>
      <c r="V12" s="24"/>
      <c r="W12" s="24"/>
    </row>
    <row r="13" s="135" customFormat="1" ht="22" customHeight="1" spans="1:23">
      <c r="A13" s="137" t="s">
        <v>73</v>
      </c>
      <c r="B13" s="137" t="s">
        <v>208</v>
      </c>
      <c r="C13" s="137" t="s">
        <v>209</v>
      </c>
      <c r="D13" s="137" t="s">
        <v>91</v>
      </c>
      <c r="E13" s="137" t="s">
        <v>166</v>
      </c>
      <c r="F13" s="137" t="s">
        <v>212</v>
      </c>
      <c r="G13" s="137" t="s">
        <v>213</v>
      </c>
      <c r="H13" s="24">
        <v>3419724</v>
      </c>
      <c r="I13" s="24">
        <v>3419724</v>
      </c>
      <c r="J13" s="24"/>
      <c r="K13" s="24"/>
      <c r="L13" s="24">
        <v>3419724</v>
      </c>
      <c r="M13" s="24"/>
      <c r="N13" s="121"/>
      <c r="O13" s="121"/>
      <c r="P13" s="121"/>
      <c r="Q13" s="121"/>
      <c r="R13" s="24"/>
      <c r="S13" s="24"/>
      <c r="T13" s="24"/>
      <c r="U13" s="24"/>
      <c r="V13" s="24"/>
      <c r="W13" s="24"/>
    </row>
    <row r="14" s="135" customFormat="1" ht="22" customHeight="1" spans="1:23">
      <c r="A14" s="137" t="s">
        <v>73</v>
      </c>
      <c r="B14" s="137" t="s">
        <v>208</v>
      </c>
      <c r="C14" s="137" t="s">
        <v>209</v>
      </c>
      <c r="D14" s="137" t="s">
        <v>91</v>
      </c>
      <c r="E14" s="137" t="s">
        <v>166</v>
      </c>
      <c r="F14" s="137" t="s">
        <v>214</v>
      </c>
      <c r="G14" s="137" t="s">
        <v>215</v>
      </c>
      <c r="H14" s="24">
        <v>6415224</v>
      </c>
      <c r="I14" s="24">
        <v>6415224</v>
      </c>
      <c r="J14" s="24"/>
      <c r="K14" s="24"/>
      <c r="L14" s="24">
        <v>6415224</v>
      </c>
      <c r="M14" s="24"/>
      <c r="N14" s="121"/>
      <c r="O14" s="121"/>
      <c r="P14" s="121"/>
      <c r="Q14" s="121"/>
      <c r="R14" s="24"/>
      <c r="S14" s="24"/>
      <c r="T14" s="24"/>
      <c r="U14" s="24"/>
      <c r="V14" s="24"/>
      <c r="W14" s="24"/>
    </row>
    <row r="15" s="135" customFormat="1" ht="22" customHeight="1" spans="1:23">
      <c r="A15" s="137" t="s">
        <v>73</v>
      </c>
      <c r="B15" s="137" t="s">
        <v>216</v>
      </c>
      <c r="C15" s="137" t="s">
        <v>217</v>
      </c>
      <c r="D15" s="137" t="s">
        <v>91</v>
      </c>
      <c r="E15" s="137" t="s">
        <v>166</v>
      </c>
      <c r="F15" s="137" t="s">
        <v>214</v>
      </c>
      <c r="G15" s="137" t="s">
        <v>215</v>
      </c>
      <c r="H15" s="24">
        <v>3083280</v>
      </c>
      <c r="I15" s="24">
        <v>3083280</v>
      </c>
      <c r="J15" s="24"/>
      <c r="K15" s="24"/>
      <c r="L15" s="24">
        <v>3083280</v>
      </c>
      <c r="M15" s="24"/>
      <c r="N15" s="121"/>
      <c r="O15" s="121"/>
      <c r="P15" s="121"/>
      <c r="Q15" s="121"/>
      <c r="R15" s="24"/>
      <c r="S15" s="24"/>
      <c r="T15" s="24"/>
      <c r="U15" s="24"/>
      <c r="V15" s="24"/>
      <c r="W15" s="24"/>
    </row>
    <row r="16" s="135" customFormat="1" ht="22" customHeight="1" spans="1:23">
      <c r="A16" s="137" t="s">
        <v>73</v>
      </c>
      <c r="B16" s="137" t="s">
        <v>208</v>
      </c>
      <c r="C16" s="137" t="s">
        <v>209</v>
      </c>
      <c r="D16" s="137" t="s">
        <v>91</v>
      </c>
      <c r="E16" s="137" t="s">
        <v>166</v>
      </c>
      <c r="F16" s="137" t="s">
        <v>214</v>
      </c>
      <c r="G16" s="137" t="s">
        <v>215</v>
      </c>
      <c r="H16" s="24">
        <v>434137</v>
      </c>
      <c r="I16" s="24">
        <v>434137</v>
      </c>
      <c r="J16" s="24"/>
      <c r="K16" s="24"/>
      <c r="L16" s="24">
        <v>434137</v>
      </c>
      <c r="M16" s="24"/>
      <c r="N16" s="121"/>
      <c r="O16" s="121"/>
      <c r="P16" s="121"/>
      <c r="Q16" s="121"/>
      <c r="R16" s="24"/>
      <c r="S16" s="24"/>
      <c r="T16" s="24"/>
      <c r="U16" s="24"/>
      <c r="V16" s="24"/>
      <c r="W16" s="24"/>
    </row>
    <row r="17" s="135" customFormat="1" ht="22" customHeight="1" spans="1:23">
      <c r="A17" s="137" t="s">
        <v>73</v>
      </c>
      <c r="B17" s="137" t="s">
        <v>218</v>
      </c>
      <c r="C17" s="137" t="s">
        <v>219</v>
      </c>
      <c r="D17" s="137" t="s">
        <v>97</v>
      </c>
      <c r="E17" s="137" t="s">
        <v>170</v>
      </c>
      <c r="F17" s="137" t="s">
        <v>220</v>
      </c>
      <c r="G17" s="137" t="s">
        <v>221</v>
      </c>
      <c r="H17" s="24">
        <v>2783643.04</v>
      </c>
      <c r="I17" s="24">
        <v>2783643.04</v>
      </c>
      <c r="J17" s="24"/>
      <c r="K17" s="24"/>
      <c r="L17" s="24">
        <v>2783643.04</v>
      </c>
      <c r="M17" s="24"/>
      <c r="N17" s="121"/>
      <c r="O17" s="121"/>
      <c r="P17" s="121"/>
      <c r="Q17" s="121"/>
      <c r="R17" s="24"/>
      <c r="S17" s="24"/>
      <c r="T17" s="24"/>
      <c r="U17" s="24"/>
      <c r="V17" s="24"/>
      <c r="W17" s="24"/>
    </row>
    <row r="18" s="135" customFormat="1" ht="22" customHeight="1" spans="1:23">
      <c r="A18" s="137" t="s">
        <v>73</v>
      </c>
      <c r="B18" s="137" t="s">
        <v>218</v>
      </c>
      <c r="C18" s="137" t="s">
        <v>219</v>
      </c>
      <c r="D18" s="137" t="s">
        <v>98</v>
      </c>
      <c r="E18" s="137" t="s">
        <v>222</v>
      </c>
      <c r="F18" s="137" t="s">
        <v>223</v>
      </c>
      <c r="G18" s="137" t="s">
        <v>224</v>
      </c>
      <c r="H18" s="24"/>
      <c r="I18" s="24"/>
      <c r="J18" s="24"/>
      <c r="K18" s="24"/>
      <c r="L18" s="24"/>
      <c r="M18" s="24"/>
      <c r="N18" s="121"/>
      <c r="O18" s="121"/>
      <c r="P18" s="121"/>
      <c r="Q18" s="121"/>
      <c r="R18" s="24"/>
      <c r="S18" s="24"/>
      <c r="T18" s="24"/>
      <c r="U18" s="24"/>
      <c r="V18" s="24"/>
      <c r="W18" s="24"/>
    </row>
    <row r="19" s="135" customFormat="1" ht="22" customHeight="1" spans="1:23">
      <c r="A19" s="137" t="s">
        <v>73</v>
      </c>
      <c r="B19" s="137" t="s">
        <v>218</v>
      </c>
      <c r="C19" s="137" t="s">
        <v>219</v>
      </c>
      <c r="D19" s="137" t="s">
        <v>107</v>
      </c>
      <c r="E19" s="137" t="s">
        <v>225</v>
      </c>
      <c r="F19" s="137" t="s">
        <v>226</v>
      </c>
      <c r="G19" s="137" t="s">
        <v>227</v>
      </c>
      <c r="H19" s="24"/>
      <c r="I19" s="24"/>
      <c r="J19" s="24"/>
      <c r="K19" s="24"/>
      <c r="L19" s="24"/>
      <c r="M19" s="24"/>
      <c r="N19" s="121"/>
      <c r="O19" s="121"/>
      <c r="P19" s="121"/>
      <c r="Q19" s="121"/>
      <c r="R19" s="24"/>
      <c r="S19" s="24"/>
      <c r="T19" s="24"/>
      <c r="U19" s="24"/>
      <c r="V19" s="24"/>
      <c r="W19" s="24"/>
    </row>
    <row r="20" s="135" customFormat="1" ht="22" customHeight="1" spans="1:23">
      <c r="A20" s="137" t="s">
        <v>73</v>
      </c>
      <c r="B20" s="137" t="s">
        <v>218</v>
      </c>
      <c r="C20" s="137" t="s">
        <v>219</v>
      </c>
      <c r="D20" s="137" t="s">
        <v>108</v>
      </c>
      <c r="E20" s="137" t="s">
        <v>177</v>
      </c>
      <c r="F20" s="137" t="s">
        <v>226</v>
      </c>
      <c r="G20" s="137" t="s">
        <v>227</v>
      </c>
      <c r="H20" s="24">
        <v>1272272.4</v>
      </c>
      <c r="I20" s="24">
        <v>1272272.4</v>
      </c>
      <c r="J20" s="24"/>
      <c r="K20" s="24"/>
      <c r="L20" s="24">
        <v>1272272.4</v>
      </c>
      <c r="M20" s="24"/>
      <c r="N20" s="121"/>
      <c r="O20" s="121"/>
      <c r="P20" s="121"/>
      <c r="Q20" s="121"/>
      <c r="R20" s="24"/>
      <c r="S20" s="24"/>
      <c r="T20" s="24"/>
      <c r="U20" s="24"/>
      <c r="V20" s="24"/>
      <c r="W20" s="24"/>
    </row>
    <row r="21" s="135" customFormat="1" ht="22" customHeight="1" spans="1:23">
      <c r="A21" s="137" t="s">
        <v>73</v>
      </c>
      <c r="B21" s="137" t="s">
        <v>218</v>
      </c>
      <c r="C21" s="137" t="s">
        <v>219</v>
      </c>
      <c r="D21" s="137" t="s">
        <v>109</v>
      </c>
      <c r="E21" s="137" t="s">
        <v>178</v>
      </c>
      <c r="F21" s="137" t="s">
        <v>228</v>
      </c>
      <c r="G21" s="137" t="s">
        <v>229</v>
      </c>
      <c r="H21" s="24">
        <v>678545.28</v>
      </c>
      <c r="I21" s="24">
        <v>678545.28</v>
      </c>
      <c r="J21" s="24"/>
      <c r="K21" s="24"/>
      <c r="L21" s="24">
        <v>678545.28</v>
      </c>
      <c r="M21" s="24"/>
      <c r="N21" s="121"/>
      <c r="O21" s="121"/>
      <c r="P21" s="121"/>
      <c r="Q21" s="121"/>
      <c r="R21" s="24"/>
      <c r="S21" s="24"/>
      <c r="T21" s="24"/>
      <c r="U21" s="24"/>
      <c r="V21" s="24"/>
      <c r="W21" s="24"/>
    </row>
    <row r="22" s="135" customFormat="1" ht="22" customHeight="1" spans="1:23">
      <c r="A22" s="137" t="s">
        <v>73</v>
      </c>
      <c r="B22" s="137" t="s">
        <v>218</v>
      </c>
      <c r="C22" s="137" t="s">
        <v>219</v>
      </c>
      <c r="D22" s="137" t="s">
        <v>109</v>
      </c>
      <c r="E22" s="137" t="s">
        <v>178</v>
      </c>
      <c r="F22" s="137" t="s">
        <v>228</v>
      </c>
      <c r="G22" s="137" t="s">
        <v>229</v>
      </c>
      <c r="H22" s="24">
        <v>788650.56</v>
      </c>
      <c r="I22" s="24">
        <v>788650.56</v>
      </c>
      <c r="J22" s="24"/>
      <c r="K22" s="24"/>
      <c r="L22" s="24">
        <v>788650.56</v>
      </c>
      <c r="M22" s="24"/>
      <c r="N22" s="121"/>
      <c r="O22" s="121"/>
      <c r="P22" s="121"/>
      <c r="Q22" s="121"/>
      <c r="R22" s="24"/>
      <c r="S22" s="24"/>
      <c r="T22" s="24"/>
      <c r="U22" s="24"/>
      <c r="V22" s="24"/>
      <c r="W22" s="24"/>
    </row>
    <row r="23" s="135" customFormat="1" ht="22" customHeight="1" spans="1:23">
      <c r="A23" s="137" t="s">
        <v>73</v>
      </c>
      <c r="B23" s="137" t="s">
        <v>218</v>
      </c>
      <c r="C23" s="137" t="s">
        <v>219</v>
      </c>
      <c r="D23" s="137" t="s">
        <v>110</v>
      </c>
      <c r="E23" s="137" t="s">
        <v>179</v>
      </c>
      <c r="F23" s="137" t="s">
        <v>230</v>
      </c>
      <c r="G23" s="137" t="s">
        <v>231</v>
      </c>
      <c r="H23" s="24">
        <v>34795.54</v>
      </c>
      <c r="I23" s="24">
        <v>34795.54</v>
      </c>
      <c r="J23" s="24"/>
      <c r="K23" s="24"/>
      <c r="L23" s="24">
        <v>34795.54</v>
      </c>
      <c r="M23" s="24"/>
      <c r="N23" s="121"/>
      <c r="O23" s="121"/>
      <c r="P23" s="121"/>
      <c r="Q23" s="121"/>
      <c r="R23" s="24"/>
      <c r="S23" s="24"/>
      <c r="T23" s="24"/>
      <c r="U23" s="24"/>
      <c r="V23" s="24"/>
      <c r="W23" s="24"/>
    </row>
    <row r="24" s="135" customFormat="1" ht="22" customHeight="1" spans="1:23">
      <c r="A24" s="137" t="s">
        <v>73</v>
      </c>
      <c r="B24" s="137" t="s">
        <v>218</v>
      </c>
      <c r="C24" s="137" t="s">
        <v>219</v>
      </c>
      <c r="D24" s="137" t="s">
        <v>91</v>
      </c>
      <c r="E24" s="137" t="s">
        <v>166</v>
      </c>
      <c r="F24" s="137" t="s">
        <v>230</v>
      </c>
      <c r="G24" s="137" t="s">
        <v>231</v>
      </c>
      <c r="H24" s="24">
        <v>118745.42</v>
      </c>
      <c r="I24" s="24">
        <v>118745.42</v>
      </c>
      <c r="J24" s="24"/>
      <c r="K24" s="24"/>
      <c r="L24" s="24">
        <v>118745.42</v>
      </c>
      <c r="M24" s="24"/>
      <c r="N24" s="121"/>
      <c r="O24" s="121"/>
      <c r="P24" s="121"/>
      <c r="Q24" s="121"/>
      <c r="R24" s="24"/>
      <c r="S24" s="24"/>
      <c r="T24" s="24"/>
      <c r="U24" s="24"/>
      <c r="V24" s="24"/>
      <c r="W24" s="24"/>
    </row>
    <row r="25" s="135" customFormat="1" ht="22" customHeight="1" spans="1:23">
      <c r="A25" s="137" t="s">
        <v>73</v>
      </c>
      <c r="B25" s="137" t="s">
        <v>218</v>
      </c>
      <c r="C25" s="137" t="s">
        <v>219</v>
      </c>
      <c r="D25" s="137" t="s">
        <v>110</v>
      </c>
      <c r="E25" s="137" t="s">
        <v>179</v>
      </c>
      <c r="F25" s="137" t="s">
        <v>230</v>
      </c>
      <c r="G25" s="137" t="s">
        <v>231</v>
      </c>
      <c r="H25" s="24">
        <v>26772</v>
      </c>
      <c r="I25" s="24">
        <v>26772</v>
      </c>
      <c r="J25" s="24"/>
      <c r="K25" s="24"/>
      <c r="L25" s="24">
        <v>26772</v>
      </c>
      <c r="M25" s="24"/>
      <c r="N25" s="121"/>
      <c r="O25" s="121"/>
      <c r="P25" s="121"/>
      <c r="Q25" s="121"/>
      <c r="R25" s="24"/>
      <c r="S25" s="24"/>
      <c r="T25" s="24"/>
      <c r="U25" s="24"/>
      <c r="V25" s="24"/>
      <c r="W25" s="24"/>
    </row>
    <row r="26" s="135" customFormat="1" ht="22" customHeight="1" spans="1:23">
      <c r="A26" s="137" t="s">
        <v>73</v>
      </c>
      <c r="B26" s="137" t="s">
        <v>218</v>
      </c>
      <c r="C26" s="137" t="s">
        <v>219</v>
      </c>
      <c r="D26" s="137" t="s">
        <v>110</v>
      </c>
      <c r="E26" s="137" t="s">
        <v>179</v>
      </c>
      <c r="F26" s="137" t="s">
        <v>230</v>
      </c>
      <c r="G26" s="137" t="s">
        <v>231</v>
      </c>
      <c r="H26" s="24"/>
      <c r="I26" s="24"/>
      <c r="J26" s="24"/>
      <c r="K26" s="24"/>
      <c r="L26" s="24"/>
      <c r="M26" s="24"/>
      <c r="N26" s="121"/>
      <c r="O26" s="121"/>
      <c r="P26" s="121"/>
      <c r="Q26" s="121"/>
      <c r="R26" s="24"/>
      <c r="S26" s="24"/>
      <c r="T26" s="24"/>
      <c r="U26" s="24"/>
      <c r="V26" s="24"/>
      <c r="W26" s="24"/>
    </row>
    <row r="27" s="135" customFormat="1" ht="22" customHeight="1" spans="1:23">
      <c r="A27" s="137" t="s">
        <v>73</v>
      </c>
      <c r="B27" s="137" t="s">
        <v>218</v>
      </c>
      <c r="C27" s="137" t="s">
        <v>219</v>
      </c>
      <c r="D27" s="137" t="s">
        <v>110</v>
      </c>
      <c r="E27" s="137" t="s">
        <v>179</v>
      </c>
      <c r="F27" s="137" t="s">
        <v>230</v>
      </c>
      <c r="G27" s="137" t="s">
        <v>231</v>
      </c>
      <c r="H27" s="24"/>
      <c r="I27" s="24"/>
      <c r="J27" s="24"/>
      <c r="K27" s="24"/>
      <c r="L27" s="24"/>
      <c r="M27" s="24"/>
      <c r="N27" s="121"/>
      <c r="O27" s="121"/>
      <c r="P27" s="121"/>
      <c r="Q27" s="121"/>
      <c r="R27" s="24"/>
      <c r="S27" s="24"/>
      <c r="T27" s="24"/>
      <c r="U27" s="24"/>
      <c r="V27" s="24"/>
      <c r="W27" s="24"/>
    </row>
    <row r="28" s="135" customFormat="1" ht="22" customHeight="1" spans="1:23">
      <c r="A28" s="137" t="s">
        <v>73</v>
      </c>
      <c r="B28" s="137" t="s">
        <v>232</v>
      </c>
      <c r="C28" s="137" t="s">
        <v>181</v>
      </c>
      <c r="D28" s="137" t="s">
        <v>114</v>
      </c>
      <c r="E28" s="137" t="s">
        <v>181</v>
      </c>
      <c r="F28" s="137" t="s">
        <v>233</v>
      </c>
      <c r="G28" s="137" t="s">
        <v>181</v>
      </c>
      <c r="H28" s="24">
        <v>2201252.28</v>
      </c>
      <c r="I28" s="24">
        <v>2201252.28</v>
      </c>
      <c r="J28" s="24"/>
      <c r="K28" s="24"/>
      <c r="L28" s="24">
        <v>2201252.28</v>
      </c>
      <c r="M28" s="24"/>
      <c r="N28" s="121"/>
      <c r="O28" s="121"/>
      <c r="P28" s="121"/>
      <c r="Q28" s="121"/>
      <c r="R28" s="24"/>
      <c r="S28" s="24"/>
      <c r="T28" s="24"/>
      <c r="U28" s="24"/>
      <c r="V28" s="24"/>
      <c r="W28" s="24"/>
    </row>
    <row r="29" s="135" customFormat="1" ht="22" customHeight="1" spans="1:23">
      <c r="A29" s="137" t="s">
        <v>73</v>
      </c>
      <c r="B29" s="137" t="s">
        <v>234</v>
      </c>
      <c r="C29" s="137" t="s">
        <v>235</v>
      </c>
      <c r="D29" s="137" t="s">
        <v>91</v>
      </c>
      <c r="E29" s="137" t="s">
        <v>166</v>
      </c>
      <c r="F29" s="137" t="s">
        <v>236</v>
      </c>
      <c r="G29" s="137" t="s">
        <v>237</v>
      </c>
      <c r="H29" s="24">
        <v>99730</v>
      </c>
      <c r="I29" s="24">
        <v>99730</v>
      </c>
      <c r="J29" s="24"/>
      <c r="K29" s="24"/>
      <c r="L29" s="24">
        <v>99730</v>
      </c>
      <c r="M29" s="24"/>
      <c r="N29" s="121"/>
      <c r="O29" s="121"/>
      <c r="P29" s="121"/>
      <c r="Q29" s="121"/>
      <c r="R29" s="24"/>
      <c r="S29" s="24"/>
      <c r="T29" s="24"/>
      <c r="U29" s="24"/>
      <c r="V29" s="24"/>
      <c r="W29" s="24"/>
    </row>
    <row r="30" s="135" customFormat="1" ht="22" customHeight="1" spans="1:23">
      <c r="A30" s="137" t="s">
        <v>73</v>
      </c>
      <c r="B30" s="137" t="s">
        <v>234</v>
      </c>
      <c r="C30" s="137" t="s">
        <v>235</v>
      </c>
      <c r="D30" s="137" t="s">
        <v>91</v>
      </c>
      <c r="E30" s="137" t="s">
        <v>166</v>
      </c>
      <c r="F30" s="137" t="s">
        <v>238</v>
      </c>
      <c r="G30" s="137" t="s">
        <v>239</v>
      </c>
      <c r="H30" s="24">
        <v>40000</v>
      </c>
      <c r="I30" s="24">
        <v>40000</v>
      </c>
      <c r="J30" s="24"/>
      <c r="K30" s="24"/>
      <c r="L30" s="24">
        <v>40000</v>
      </c>
      <c r="M30" s="24"/>
      <c r="N30" s="121"/>
      <c r="O30" s="121"/>
      <c r="P30" s="121"/>
      <c r="Q30" s="121"/>
      <c r="R30" s="24"/>
      <c r="S30" s="24"/>
      <c r="T30" s="24"/>
      <c r="U30" s="24"/>
      <c r="V30" s="24"/>
      <c r="W30" s="24"/>
    </row>
    <row r="31" s="135" customFormat="1" ht="22" customHeight="1" spans="1:23">
      <c r="A31" s="137" t="s">
        <v>73</v>
      </c>
      <c r="B31" s="137" t="s">
        <v>234</v>
      </c>
      <c r="C31" s="137" t="s">
        <v>235</v>
      </c>
      <c r="D31" s="137" t="s">
        <v>91</v>
      </c>
      <c r="E31" s="137" t="s">
        <v>166</v>
      </c>
      <c r="F31" s="137" t="s">
        <v>240</v>
      </c>
      <c r="G31" s="137" t="s">
        <v>241</v>
      </c>
      <c r="H31" s="24">
        <v>2500</v>
      </c>
      <c r="I31" s="24">
        <v>2500</v>
      </c>
      <c r="J31" s="24"/>
      <c r="K31" s="24"/>
      <c r="L31" s="24">
        <v>2500</v>
      </c>
      <c r="M31" s="24"/>
      <c r="N31" s="121"/>
      <c r="O31" s="121"/>
      <c r="P31" s="121"/>
      <c r="Q31" s="121"/>
      <c r="R31" s="24"/>
      <c r="S31" s="24"/>
      <c r="T31" s="24"/>
      <c r="U31" s="24"/>
      <c r="V31" s="24"/>
      <c r="W31" s="24"/>
    </row>
    <row r="32" s="135" customFormat="1" ht="22" customHeight="1" spans="1:23">
      <c r="A32" s="137" t="s">
        <v>73</v>
      </c>
      <c r="B32" s="137" t="s">
        <v>234</v>
      </c>
      <c r="C32" s="137" t="s">
        <v>235</v>
      </c>
      <c r="D32" s="137" t="s">
        <v>91</v>
      </c>
      <c r="E32" s="137" t="s">
        <v>166</v>
      </c>
      <c r="F32" s="137" t="s">
        <v>242</v>
      </c>
      <c r="G32" s="137" t="s">
        <v>243</v>
      </c>
      <c r="H32" s="24">
        <v>10000</v>
      </c>
      <c r="I32" s="24">
        <v>10000</v>
      </c>
      <c r="J32" s="24"/>
      <c r="K32" s="24"/>
      <c r="L32" s="24">
        <v>10000</v>
      </c>
      <c r="M32" s="24"/>
      <c r="N32" s="121"/>
      <c r="O32" s="121"/>
      <c r="P32" s="121"/>
      <c r="Q32" s="121"/>
      <c r="R32" s="24"/>
      <c r="S32" s="24"/>
      <c r="T32" s="24"/>
      <c r="U32" s="24"/>
      <c r="V32" s="24"/>
      <c r="W32" s="24"/>
    </row>
    <row r="33" s="135" customFormat="1" ht="22" customHeight="1" spans="1:23">
      <c r="A33" s="137" t="s">
        <v>73</v>
      </c>
      <c r="B33" s="137" t="s">
        <v>244</v>
      </c>
      <c r="C33" s="137" t="s">
        <v>245</v>
      </c>
      <c r="D33" s="137" t="s">
        <v>91</v>
      </c>
      <c r="E33" s="137" t="s">
        <v>166</v>
      </c>
      <c r="F33" s="137" t="s">
        <v>246</v>
      </c>
      <c r="G33" s="137" t="s">
        <v>247</v>
      </c>
      <c r="H33" s="24">
        <v>3000</v>
      </c>
      <c r="I33" s="24">
        <v>3000</v>
      </c>
      <c r="J33" s="24"/>
      <c r="K33" s="24"/>
      <c r="L33" s="24">
        <v>3000</v>
      </c>
      <c r="M33" s="24"/>
      <c r="N33" s="121"/>
      <c r="O33" s="121"/>
      <c r="P33" s="121"/>
      <c r="Q33" s="121"/>
      <c r="R33" s="24"/>
      <c r="S33" s="24"/>
      <c r="T33" s="24"/>
      <c r="U33" s="24"/>
      <c r="V33" s="24"/>
      <c r="W33" s="24"/>
    </row>
    <row r="34" s="135" customFormat="1" ht="22" customHeight="1" spans="1:23">
      <c r="A34" s="137" t="s">
        <v>73</v>
      </c>
      <c r="B34" s="137" t="s">
        <v>248</v>
      </c>
      <c r="C34" s="137" t="s">
        <v>249</v>
      </c>
      <c r="D34" s="137" t="s">
        <v>91</v>
      </c>
      <c r="E34" s="137" t="s">
        <v>166</v>
      </c>
      <c r="F34" s="137" t="s">
        <v>236</v>
      </c>
      <c r="G34" s="137" t="s">
        <v>237</v>
      </c>
      <c r="H34" s="24">
        <v>2000</v>
      </c>
      <c r="I34" s="24">
        <v>2000</v>
      </c>
      <c r="J34" s="24"/>
      <c r="K34" s="24"/>
      <c r="L34" s="24">
        <v>2000</v>
      </c>
      <c r="M34" s="24"/>
      <c r="N34" s="121"/>
      <c r="O34" s="121"/>
      <c r="P34" s="121"/>
      <c r="Q34" s="121"/>
      <c r="R34" s="24"/>
      <c r="S34" s="24"/>
      <c r="T34" s="24"/>
      <c r="U34" s="24"/>
      <c r="V34" s="24"/>
      <c r="W34" s="24"/>
    </row>
    <row r="35" s="135" customFormat="1" ht="22" customHeight="1" spans="1:23">
      <c r="A35" s="137" t="s">
        <v>73</v>
      </c>
      <c r="B35" s="137" t="s">
        <v>250</v>
      </c>
      <c r="C35" s="137" t="s">
        <v>251</v>
      </c>
      <c r="D35" s="137" t="s">
        <v>91</v>
      </c>
      <c r="E35" s="137" t="s">
        <v>166</v>
      </c>
      <c r="F35" s="137" t="s">
        <v>252</v>
      </c>
      <c r="G35" s="137" t="s">
        <v>251</v>
      </c>
      <c r="H35" s="24">
        <v>292244.52</v>
      </c>
      <c r="I35" s="24">
        <v>292244.52</v>
      </c>
      <c r="J35" s="24"/>
      <c r="K35" s="24"/>
      <c r="L35" s="24">
        <v>292244.52</v>
      </c>
      <c r="M35" s="24"/>
      <c r="N35" s="121"/>
      <c r="O35" s="121"/>
      <c r="P35" s="121"/>
      <c r="Q35" s="121"/>
      <c r="R35" s="24"/>
      <c r="S35" s="24"/>
      <c r="T35" s="24"/>
      <c r="U35" s="24"/>
      <c r="V35" s="24"/>
      <c r="W35" s="24"/>
    </row>
    <row r="36" s="135" customFormat="1" ht="22" customHeight="1" spans="1:23">
      <c r="A36" s="137" t="s">
        <v>73</v>
      </c>
      <c r="B36" s="137" t="s">
        <v>253</v>
      </c>
      <c r="C36" s="137" t="s">
        <v>254</v>
      </c>
      <c r="D36" s="137" t="s">
        <v>91</v>
      </c>
      <c r="E36" s="137" t="s">
        <v>166</v>
      </c>
      <c r="F36" s="137" t="s">
        <v>255</v>
      </c>
      <c r="G36" s="137" t="s">
        <v>256</v>
      </c>
      <c r="H36" s="24">
        <v>145500</v>
      </c>
      <c r="I36" s="24">
        <v>145500</v>
      </c>
      <c r="J36" s="24"/>
      <c r="K36" s="24"/>
      <c r="L36" s="24">
        <v>145500</v>
      </c>
      <c r="M36" s="24"/>
      <c r="N36" s="121"/>
      <c r="O36" s="121"/>
      <c r="P36" s="121"/>
      <c r="Q36" s="121"/>
      <c r="R36" s="24"/>
      <c r="S36" s="24"/>
      <c r="T36" s="24"/>
      <c r="U36" s="24"/>
      <c r="V36" s="24"/>
      <c r="W36" s="24"/>
    </row>
    <row r="37" s="135" customFormat="1" ht="22" customHeight="1" spans="1:23">
      <c r="A37" s="137" t="s">
        <v>73</v>
      </c>
      <c r="B37" s="137" t="s">
        <v>234</v>
      </c>
      <c r="C37" s="137" t="s">
        <v>235</v>
      </c>
      <c r="D37" s="137" t="s">
        <v>91</v>
      </c>
      <c r="E37" s="137" t="s">
        <v>166</v>
      </c>
      <c r="F37" s="137" t="s">
        <v>255</v>
      </c>
      <c r="G37" s="137" t="s">
        <v>256</v>
      </c>
      <c r="H37" s="24">
        <v>12900</v>
      </c>
      <c r="I37" s="24">
        <v>12900</v>
      </c>
      <c r="J37" s="24"/>
      <c r="K37" s="24"/>
      <c r="L37" s="24">
        <v>12900</v>
      </c>
      <c r="M37" s="24"/>
      <c r="N37" s="121"/>
      <c r="O37" s="121"/>
      <c r="P37" s="121"/>
      <c r="Q37" s="121"/>
      <c r="R37" s="24"/>
      <c r="S37" s="24"/>
      <c r="T37" s="24"/>
      <c r="U37" s="24"/>
      <c r="V37" s="24"/>
      <c r="W37" s="24"/>
    </row>
    <row r="38" s="135" customFormat="1" ht="22" customHeight="1" spans="1:23">
      <c r="A38" s="137" t="s">
        <v>73</v>
      </c>
      <c r="B38" s="137" t="s">
        <v>234</v>
      </c>
      <c r="C38" s="137" t="s">
        <v>235</v>
      </c>
      <c r="D38" s="137" t="s">
        <v>99</v>
      </c>
      <c r="E38" s="137" t="s">
        <v>171</v>
      </c>
      <c r="F38" s="137" t="s">
        <v>257</v>
      </c>
      <c r="G38" s="137" t="s">
        <v>258</v>
      </c>
      <c r="H38" s="24">
        <v>45000</v>
      </c>
      <c r="I38" s="24">
        <v>45000</v>
      </c>
      <c r="J38" s="24"/>
      <c r="K38" s="24"/>
      <c r="L38" s="24">
        <v>45000</v>
      </c>
      <c r="M38" s="24"/>
      <c r="N38" s="121"/>
      <c r="O38" s="121"/>
      <c r="P38" s="121"/>
      <c r="Q38" s="121"/>
      <c r="R38" s="24"/>
      <c r="S38" s="24"/>
      <c r="T38" s="24"/>
      <c r="U38" s="24"/>
      <c r="V38" s="24"/>
      <c r="W38" s="24"/>
    </row>
    <row r="39" s="135" customFormat="1" ht="22" customHeight="1" spans="1:23">
      <c r="A39" s="137" t="s">
        <v>73</v>
      </c>
      <c r="B39" s="137" t="s">
        <v>259</v>
      </c>
      <c r="C39" s="137" t="s">
        <v>260</v>
      </c>
      <c r="D39" s="137" t="s">
        <v>101</v>
      </c>
      <c r="E39" s="137" t="s">
        <v>173</v>
      </c>
      <c r="F39" s="137" t="s">
        <v>261</v>
      </c>
      <c r="G39" s="137" t="s">
        <v>262</v>
      </c>
      <c r="H39" s="24">
        <v>133056</v>
      </c>
      <c r="I39" s="24">
        <v>133056</v>
      </c>
      <c r="J39" s="24"/>
      <c r="K39" s="24"/>
      <c r="L39" s="24">
        <v>133056</v>
      </c>
      <c r="M39" s="24"/>
      <c r="N39" s="121"/>
      <c r="O39" s="121"/>
      <c r="P39" s="121"/>
      <c r="Q39" s="121"/>
      <c r="R39" s="24"/>
      <c r="S39" s="24"/>
      <c r="T39" s="24"/>
      <c r="U39" s="24"/>
      <c r="V39" s="24"/>
      <c r="W39" s="24"/>
    </row>
    <row r="40" s="135" customFormat="1" ht="22" customHeight="1" spans="1:23">
      <c r="A40" s="137" t="s">
        <v>73</v>
      </c>
      <c r="B40" s="137" t="s">
        <v>259</v>
      </c>
      <c r="C40" s="137" t="s">
        <v>260</v>
      </c>
      <c r="D40" s="137" t="s">
        <v>101</v>
      </c>
      <c r="E40" s="137" t="s">
        <v>173</v>
      </c>
      <c r="F40" s="137" t="s">
        <v>261</v>
      </c>
      <c r="G40" s="137" t="s">
        <v>262</v>
      </c>
      <c r="H40" s="24">
        <v>13236</v>
      </c>
      <c r="I40" s="24">
        <v>13236</v>
      </c>
      <c r="J40" s="24"/>
      <c r="K40" s="24"/>
      <c r="L40" s="24">
        <v>13236</v>
      </c>
      <c r="M40" s="24"/>
      <c r="N40" s="121"/>
      <c r="O40" s="121"/>
      <c r="P40" s="121"/>
      <c r="Q40" s="121"/>
      <c r="R40" s="24"/>
      <c r="S40" s="24"/>
      <c r="T40" s="24"/>
      <c r="U40" s="24"/>
      <c r="V40" s="24"/>
      <c r="W40" s="24"/>
    </row>
    <row r="41" s="135" customFormat="1" ht="22" customHeight="1" spans="1:23">
      <c r="A41" s="137" t="s">
        <v>73</v>
      </c>
      <c r="B41" s="137" t="s">
        <v>259</v>
      </c>
      <c r="C41" s="137" t="s">
        <v>260</v>
      </c>
      <c r="D41" s="137" t="s">
        <v>101</v>
      </c>
      <c r="E41" s="137" t="s">
        <v>173</v>
      </c>
      <c r="F41" s="137" t="s">
        <v>261</v>
      </c>
      <c r="G41" s="137" t="s">
        <v>262</v>
      </c>
      <c r="H41" s="24">
        <v>103248</v>
      </c>
      <c r="I41" s="24">
        <v>103248</v>
      </c>
      <c r="J41" s="24"/>
      <c r="K41" s="24"/>
      <c r="L41" s="24">
        <v>103248</v>
      </c>
      <c r="M41" s="24"/>
      <c r="N41" s="121"/>
      <c r="O41" s="121"/>
      <c r="P41" s="121"/>
      <c r="Q41" s="121"/>
      <c r="R41" s="24"/>
      <c r="S41" s="24"/>
      <c r="T41" s="24"/>
      <c r="U41" s="24"/>
      <c r="V41" s="24"/>
      <c r="W41" s="24"/>
    </row>
    <row r="42" s="135" customFormat="1" ht="22" customHeight="1" spans="1:23">
      <c r="A42" s="137" t="s">
        <v>73</v>
      </c>
      <c r="B42" s="137" t="s">
        <v>263</v>
      </c>
      <c r="C42" s="137" t="s">
        <v>264</v>
      </c>
      <c r="D42" s="137" t="s">
        <v>91</v>
      </c>
      <c r="E42" s="137" t="s">
        <v>166</v>
      </c>
      <c r="F42" s="137" t="s">
        <v>214</v>
      </c>
      <c r="G42" s="137" t="s">
        <v>215</v>
      </c>
      <c r="H42" s="24">
        <v>1135200</v>
      </c>
      <c r="I42" s="24">
        <v>1135200</v>
      </c>
      <c r="J42" s="24"/>
      <c r="K42" s="24"/>
      <c r="L42" s="24">
        <v>1135200</v>
      </c>
      <c r="M42" s="24"/>
      <c r="N42" s="121"/>
      <c r="O42" s="121"/>
      <c r="P42" s="121"/>
      <c r="Q42" s="121"/>
      <c r="R42" s="24"/>
      <c r="S42" s="24"/>
      <c r="T42" s="24"/>
      <c r="U42" s="24"/>
      <c r="V42" s="24"/>
      <c r="W42" s="24"/>
    </row>
    <row r="43" s="135" customFormat="1" ht="22" customHeight="1" spans="1:23">
      <c r="A43" s="137" t="s">
        <v>73</v>
      </c>
      <c r="B43" s="137" t="s">
        <v>265</v>
      </c>
      <c r="C43" s="137" t="s">
        <v>266</v>
      </c>
      <c r="D43" s="137" t="s">
        <v>91</v>
      </c>
      <c r="E43" s="137" t="s">
        <v>166</v>
      </c>
      <c r="F43" s="137" t="s">
        <v>267</v>
      </c>
      <c r="G43" s="137" t="s">
        <v>268</v>
      </c>
      <c r="H43" s="24">
        <v>527000</v>
      </c>
      <c r="I43" s="24">
        <v>527000</v>
      </c>
      <c r="J43" s="24"/>
      <c r="K43" s="24"/>
      <c r="L43" s="24">
        <v>527000</v>
      </c>
      <c r="M43" s="24"/>
      <c r="N43" s="121"/>
      <c r="O43" s="121"/>
      <c r="P43" s="121"/>
      <c r="Q43" s="121"/>
      <c r="R43" s="24"/>
      <c r="S43" s="24"/>
      <c r="T43" s="24"/>
      <c r="U43" s="24"/>
      <c r="V43" s="24"/>
      <c r="W43" s="24"/>
    </row>
    <row r="44" s="135" customFormat="1" ht="22" customHeight="1" spans="1:23">
      <c r="A44" s="137" t="s">
        <v>73</v>
      </c>
      <c r="B44" s="137" t="s">
        <v>269</v>
      </c>
      <c r="C44" s="137" t="s">
        <v>270</v>
      </c>
      <c r="D44" s="137" t="s">
        <v>90</v>
      </c>
      <c r="E44" s="137" t="s">
        <v>165</v>
      </c>
      <c r="F44" s="137" t="s">
        <v>271</v>
      </c>
      <c r="G44" s="137" t="s">
        <v>272</v>
      </c>
      <c r="H44" s="24">
        <v>456000</v>
      </c>
      <c r="I44" s="24">
        <v>456000</v>
      </c>
      <c r="J44" s="24"/>
      <c r="K44" s="24"/>
      <c r="L44" s="24">
        <v>456000</v>
      </c>
      <c r="M44" s="24"/>
      <c r="N44" s="121"/>
      <c r="O44" s="121"/>
      <c r="P44" s="121"/>
      <c r="Q44" s="121"/>
      <c r="R44" s="24"/>
      <c r="S44" s="24"/>
      <c r="T44" s="24"/>
      <c r="U44" s="24"/>
      <c r="V44" s="24"/>
      <c r="W44" s="24"/>
    </row>
    <row r="45" s="135" customFormat="1" ht="22" customHeight="1" spans="1:23">
      <c r="A45" s="137" t="s">
        <v>73</v>
      </c>
      <c r="B45" s="137" t="s">
        <v>269</v>
      </c>
      <c r="C45" s="137" t="s">
        <v>270</v>
      </c>
      <c r="D45" s="137" t="s">
        <v>91</v>
      </c>
      <c r="E45" s="137" t="s">
        <v>166</v>
      </c>
      <c r="F45" s="137" t="s">
        <v>271</v>
      </c>
      <c r="G45" s="137" t="s">
        <v>272</v>
      </c>
      <c r="H45" s="24">
        <v>168000</v>
      </c>
      <c r="I45" s="24">
        <v>168000</v>
      </c>
      <c r="J45" s="24"/>
      <c r="K45" s="24"/>
      <c r="L45" s="24">
        <v>168000</v>
      </c>
      <c r="M45" s="24"/>
      <c r="N45" s="121"/>
      <c r="O45" s="121"/>
      <c r="P45" s="121"/>
      <c r="Q45" s="121"/>
      <c r="R45" s="24"/>
      <c r="S45" s="24"/>
      <c r="T45" s="24"/>
      <c r="U45" s="24"/>
      <c r="V45" s="24"/>
      <c r="W45" s="24"/>
    </row>
    <row r="46" s="135" customFormat="1" ht="22" customHeight="1" spans="1:23">
      <c r="A46" s="137" t="s">
        <v>73</v>
      </c>
      <c r="B46" s="137" t="s">
        <v>273</v>
      </c>
      <c r="C46" s="137" t="s">
        <v>274</v>
      </c>
      <c r="D46" s="137" t="s">
        <v>91</v>
      </c>
      <c r="E46" s="137" t="s">
        <v>166</v>
      </c>
      <c r="F46" s="137" t="s">
        <v>230</v>
      </c>
      <c r="G46" s="137" t="s">
        <v>231</v>
      </c>
      <c r="H46" s="24">
        <v>13434.72</v>
      </c>
      <c r="I46" s="24">
        <v>13434.72</v>
      </c>
      <c r="J46" s="24"/>
      <c r="K46" s="24"/>
      <c r="L46" s="24">
        <v>13434.72</v>
      </c>
      <c r="M46" s="24"/>
      <c r="N46" s="121"/>
      <c r="O46" s="121"/>
      <c r="P46" s="121"/>
      <c r="Q46" s="121"/>
      <c r="R46" s="24"/>
      <c r="S46" s="24"/>
      <c r="T46" s="24"/>
      <c r="U46" s="24"/>
      <c r="V46" s="24"/>
      <c r="W46" s="24"/>
    </row>
    <row r="47" s="135" customFormat="1" ht="22" customHeight="1" spans="1:23">
      <c r="A47" s="137" t="s">
        <v>73</v>
      </c>
      <c r="B47" s="137" t="s">
        <v>273</v>
      </c>
      <c r="C47" s="137" t="s">
        <v>274</v>
      </c>
      <c r="D47" s="137" t="s">
        <v>97</v>
      </c>
      <c r="E47" s="137" t="s">
        <v>170</v>
      </c>
      <c r="F47" s="137" t="s">
        <v>220</v>
      </c>
      <c r="G47" s="137" t="s">
        <v>221</v>
      </c>
      <c r="H47" s="24">
        <v>322433.28</v>
      </c>
      <c r="I47" s="24">
        <v>322433.28</v>
      </c>
      <c r="J47" s="24"/>
      <c r="K47" s="24"/>
      <c r="L47" s="24">
        <v>322433.28</v>
      </c>
      <c r="M47" s="24"/>
      <c r="N47" s="121"/>
      <c r="O47" s="121"/>
      <c r="P47" s="121"/>
      <c r="Q47" s="121"/>
      <c r="R47" s="24"/>
      <c r="S47" s="24"/>
      <c r="T47" s="24"/>
      <c r="U47" s="24"/>
      <c r="V47" s="24"/>
      <c r="W47" s="24"/>
    </row>
    <row r="48" s="135" customFormat="1" ht="22" customHeight="1" spans="1:23">
      <c r="A48" s="137" t="s">
        <v>73</v>
      </c>
      <c r="B48" s="137" t="s">
        <v>273</v>
      </c>
      <c r="C48" s="137" t="s">
        <v>274</v>
      </c>
      <c r="D48" s="137" t="s">
        <v>105</v>
      </c>
      <c r="E48" s="137" t="s">
        <v>175</v>
      </c>
      <c r="F48" s="137" t="s">
        <v>230</v>
      </c>
      <c r="G48" s="137" t="s">
        <v>231</v>
      </c>
      <c r="H48" s="24">
        <v>11016.72</v>
      </c>
      <c r="I48" s="24">
        <v>11016.72</v>
      </c>
      <c r="J48" s="24"/>
      <c r="K48" s="24"/>
      <c r="L48" s="24">
        <v>11016.72</v>
      </c>
      <c r="M48" s="24"/>
      <c r="N48" s="121"/>
      <c r="O48" s="121"/>
      <c r="P48" s="121"/>
      <c r="Q48" s="121"/>
      <c r="R48" s="24"/>
      <c r="S48" s="24"/>
      <c r="T48" s="24"/>
      <c r="U48" s="24"/>
      <c r="V48" s="24"/>
      <c r="W48" s="24"/>
    </row>
    <row r="49" s="135" customFormat="1" ht="22" customHeight="1" spans="1:23">
      <c r="A49" s="137" t="s">
        <v>73</v>
      </c>
      <c r="B49" s="137" t="s">
        <v>273</v>
      </c>
      <c r="C49" s="137" t="s">
        <v>274</v>
      </c>
      <c r="D49" s="137" t="s">
        <v>108</v>
      </c>
      <c r="E49" s="137" t="s">
        <v>177</v>
      </c>
      <c r="F49" s="137" t="s">
        <v>226</v>
      </c>
      <c r="G49" s="137" t="s">
        <v>227</v>
      </c>
      <c r="H49" s="24">
        <v>127629.84</v>
      </c>
      <c r="I49" s="24">
        <v>127629.84</v>
      </c>
      <c r="J49" s="24"/>
      <c r="K49" s="24"/>
      <c r="L49" s="24">
        <v>127629.84</v>
      </c>
      <c r="M49" s="24"/>
      <c r="N49" s="121"/>
      <c r="O49" s="121"/>
      <c r="P49" s="121"/>
      <c r="Q49" s="121"/>
      <c r="R49" s="24"/>
      <c r="S49" s="24"/>
      <c r="T49" s="24"/>
      <c r="U49" s="24"/>
      <c r="V49" s="24"/>
      <c r="W49" s="24"/>
    </row>
    <row r="50" s="135" customFormat="1" ht="22" customHeight="1" spans="1:23">
      <c r="A50" s="125" t="s">
        <v>115</v>
      </c>
      <c r="B50" s="27"/>
      <c r="C50" s="27"/>
      <c r="D50" s="27"/>
      <c r="E50" s="27"/>
      <c r="F50" s="27"/>
      <c r="G50" s="28"/>
      <c r="H50" s="24">
        <v>30903814.6</v>
      </c>
      <c r="I50" s="24">
        <v>30903814.6</v>
      </c>
      <c r="J50" s="131"/>
      <c r="K50" s="24"/>
      <c r="L50" s="24">
        <v>30903814.6</v>
      </c>
      <c r="M50" s="24"/>
      <c r="N50" s="131"/>
      <c r="O50" s="131"/>
      <c r="P50" s="131"/>
      <c r="Q50" s="131"/>
      <c r="R50" s="24"/>
      <c r="S50" s="24"/>
      <c r="T50" s="24"/>
      <c r="U50" s="24"/>
      <c r="V50" s="24"/>
      <c r="W50" s="24"/>
    </row>
  </sheetData>
  <mergeCells count="30">
    <mergeCell ref="A3:W3"/>
    <mergeCell ref="A4:G4"/>
    <mergeCell ref="H5:W5"/>
    <mergeCell ref="I6:M6"/>
    <mergeCell ref="N6:P6"/>
    <mergeCell ref="R6:W6"/>
    <mergeCell ref="A50:G5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1"/>
  <sheetViews>
    <sheetView showZeros="0" workbookViewId="0">
      <pane ySplit="1" topLeftCell="A2" activePane="bottomLeft" state="frozen"/>
      <selection/>
      <selection pane="bottomLeft" activeCell="C5" sqref="C5:C7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5:23">
      <c r="E2" s="3"/>
      <c r="F2" s="3"/>
      <c r="G2" s="3"/>
      <c r="H2" s="3"/>
      <c r="U2" s="133"/>
      <c r="W2" s="59" t="s">
        <v>275</v>
      </c>
    </row>
    <row r="3" ht="27.75" customHeight="1" spans="1:23">
      <c r="A3" s="31" t="s">
        <v>276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ht="13.5" customHeight="1" spans="1:23">
      <c r="A4" s="6" t="s">
        <v>2</v>
      </c>
      <c r="B4" s="122" t="str">
        <f t="shared" ref="A4:B4" si="0">"单位名称："&amp;"绩效评价中心"</f>
        <v>单位名称：绩效评价中心</v>
      </c>
      <c r="C4" s="122"/>
      <c r="D4" s="122"/>
      <c r="E4" s="122"/>
      <c r="F4" s="122"/>
      <c r="G4" s="122"/>
      <c r="H4" s="122"/>
      <c r="I4" s="122"/>
      <c r="J4" s="8"/>
      <c r="K4" s="8"/>
      <c r="L4" s="8"/>
      <c r="M4" s="8"/>
      <c r="N4" s="8"/>
      <c r="O4" s="8"/>
      <c r="P4" s="8"/>
      <c r="Q4" s="8"/>
      <c r="U4" s="133"/>
      <c r="W4" s="112" t="s">
        <v>184</v>
      </c>
    </row>
    <row r="5" ht="21.75" customHeight="1" spans="1:23">
      <c r="A5" s="10" t="s">
        <v>277</v>
      </c>
      <c r="B5" s="10" t="s">
        <v>194</v>
      </c>
      <c r="C5" s="10" t="s">
        <v>195</v>
      </c>
      <c r="D5" s="10" t="s">
        <v>278</v>
      </c>
      <c r="E5" s="11" t="s">
        <v>196</v>
      </c>
      <c r="F5" s="11" t="s">
        <v>197</v>
      </c>
      <c r="G5" s="11" t="s">
        <v>198</v>
      </c>
      <c r="H5" s="11" t="s">
        <v>199</v>
      </c>
      <c r="I5" s="66" t="s">
        <v>58</v>
      </c>
      <c r="J5" s="66" t="s">
        <v>279</v>
      </c>
      <c r="K5" s="66"/>
      <c r="L5" s="66"/>
      <c r="M5" s="66"/>
      <c r="N5" s="128" t="s">
        <v>201</v>
      </c>
      <c r="O5" s="128"/>
      <c r="P5" s="128"/>
      <c r="Q5" s="11" t="s">
        <v>64</v>
      </c>
      <c r="R5" s="12" t="s">
        <v>79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66"/>
      <c r="J6" s="52" t="s">
        <v>61</v>
      </c>
      <c r="K6" s="52"/>
      <c r="L6" s="52" t="s">
        <v>62</v>
      </c>
      <c r="M6" s="52" t="s">
        <v>63</v>
      </c>
      <c r="N6" s="129" t="s">
        <v>61</v>
      </c>
      <c r="O6" s="129" t="s">
        <v>62</v>
      </c>
      <c r="P6" s="129" t="s">
        <v>63</v>
      </c>
      <c r="Q6" s="16"/>
      <c r="R6" s="11" t="s">
        <v>60</v>
      </c>
      <c r="S6" s="11" t="s">
        <v>71</v>
      </c>
      <c r="T6" s="11" t="s">
        <v>207</v>
      </c>
      <c r="U6" s="11" t="s">
        <v>67</v>
      </c>
      <c r="V6" s="11" t="s">
        <v>68</v>
      </c>
      <c r="W6" s="11" t="s">
        <v>69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66"/>
      <c r="J7" s="52" t="s">
        <v>60</v>
      </c>
      <c r="K7" s="52" t="s">
        <v>280</v>
      </c>
      <c r="L7" s="52"/>
      <c r="M7" s="52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</row>
    <row r="9" ht="31" customHeight="1" spans="1:23">
      <c r="A9" s="123" t="s">
        <v>281</v>
      </c>
      <c r="B9" s="123"/>
      <c r="C9" s="123"/>
      <c r="D9" s="124"/>
      <c r="E9" s="124"/>
      <c r="F9" s="124"/>
      <c r="G9" s="124"/>
      <c r="H9" s="124"/>
      <c r="I9" s="24">
        <v>15249.6</v>
      </c>
      <c r="J9" s="24">
        <v>15249.6</v>
      </c>
      <c r="K9" s="24">
        <v>15249.6</v>
      </c>
      <c r="L9" s="24"/>
      <c r="M9" s="24"/>
      <c r="N9" s="130"/>
      <c r="O9" s="130"/>
      <c r="P9" s="131"/>
      <c r="Q9" s="24"/>
      <c r="R9" s="24"/>
      <c r="S9" s="24"/>
      <c r="T9" s="24"/>
      <c r="U9" s="107"/>
      <c r="V9" s="24"/>
      <c r="W9" s="24"/>
    </row>
    <row r="10" ht="31" customHeight="1" spans="1:23">
      <c r="A10" s="124" t="s">
        <v>282</v>
      </c>
      <c r="B10" s="124" t="s">
        <v>283</v>
      </c>
      <c r="C10" s="22" t="s">
        <v>281</v>
      </c>
      <c r="D10" s="124" t="s">
        <v>73</v>
      </c>
      <c r="E10" s="124" t="s">
        <v>91</v>
      </c>
      <c r="F10" s="124" t="s">
        <v>166</v>
      </c>
      <c r="G10" s="124" t="s">
        <v>236</v>
      </c>
      <c r="H10" s="124" t="s">
        <v>237</v>
      </c>
      <c r="I10" s="24">
        <v>5249.6</v>
      </c>
      <c r="J10" s="24">
        <v>5249.6</v>
      </c>
      <c r="K10" s="24">
        <v>5249.6</v>
      </c>
      <c r="L10" s="24"/>
      <c r="M10" s="24"/>
      <c r="N10" s="130"/>
      <c r="O10" s="130"/>
      <c r="P10" s="131"/>
      <c r="Q10" s="24"/>
      <c r="R10" s="24"/>
      <c r="S10" s="24"/>
      <c r="T10" s="24"/>
      <c r="U10" s="107"/>
      <c r="V10" s="24"/>
      <c r="W10" s="24"/>
    </row>
    <row r="11" ht="31" customHeight="1" spans="1:23">
      <c r="A11" s="124" t="s">
        <v>282</v>
      </c>
      <c r="B11" s="124" t="s">
        <v>283</v>
      </c>
      <c r="C11" s="22" t="s">
        <v>281</v>
      </c>
      <c r="D11" s="124" t="s">
        <v>73</v>
      </c>
      <c r="E11" s="124" t="s">
        <v>91</v>
      </c>
      <c r="F11" s="124" t="s">
        <v>166</v>
      </c>
      <c r="G11" s="124" t="s">
        <v>242</v>
      </c>
      <c r="H11" s="124" t="s">
        <v>243</v>
      </c>
      <c r="I11" s="24">
        <v>5000</v>
      </c>
      <c r="J11" s="24">
        <v>5000</v>
      </c>
      <c r="K11" s="24">
        <v>5000</v>
      </c>
      <c r="L11" s="24"/>
      <c r="M11" s="24"/>
      <c r="N11" s="25"/>
      <c r="O11" s="25"/>
      <c r="P11" s="25"/>
      <c r="Q11" s="24"/>
      <c r="R11" s="24"/>
      <c r="S11" s="24"/>
      <c r="T11" s="24"/>
      <c r="U11" s="107"/>
      <c r="V11" s="24"/>
      <c r="W11" s="24"/>
    </row>
    <row r="12" ht="31" customHeight="1" spans="1:23">
      <c r="A12" s="124" t="s">
        <v>282</v>
      </c>
      <c r="B12" s="124" t="s">
        <v>283</v>
      </c>
      <c r="C12" s="22" t="s">
        <v>281</v>
      </c>
      <c r="D12" s="124" t="s">
        <v>73</v>
      </c>
      <c r="E12" s="124" t="s">
        <v>91</v>
      </c>
      <c r="F12" s="124" t="s">
        <v>166</v>
      </c>
      <c r="G12" s="124" t="s">
        <v>240</v>
      </c>
      <c r="H12" s="124" t="s">
        <v>241</v>
      </c>
      <c r="I12" s="24">
        <v>5000</v>
      </c>
      <c r="J12" s="24">
        <v>5000</v>
      </c>
      <c r="K12" s="24">
        <v>5000</v>
      </c>
      <c r="L12" s="24"/>
      <c r="M12" s="24"/>
      <c r="N12" s="25"/>
      <c r="O12" s="25"/>
      <c r="P12" s="25"/>
      <c r="Q12" s="24"/>
      <c r="R12" s="24"/>
      <c r="S12" s="24"/>
      <c r="T12" s="24"/>
      <c r="U12" s="107"/>
      <c r="V12" s="24"/>
      <c r="W12" s="24"/>
    </row>
    <row r="13" ht="31" customHeight="1" spans="1:23">
      <c r="A13" s="123" t="s">
        <v>284</v>
      </c>
      <c r="B13" s="25"/>
      <c r="C13" s="25"/>
      <c r="D13" s="25"/>
      <c r="E13" s="25"/>
      <c r="F13" s="25"/>
      <c r="G13" s="25"/>
      <c r="H13" s="25"/>
      <c r="I13" s="24">
        <v>480</v>
      </c>
      <c r="J13" s="24">
        <v>480</v>
      </c>
      <c r="K13" s="24">
        <v>480</v>
      </c>
      <c r="L13" s="24"/>
      <c r="M13" s="24"/>
      <c r="N13" s="25"/>
      <c r="O13" s="25"/>
      <c r="P13" s="25"/>
      <c r="Q13" s="24"/>
      <c r="R13" s="24"/>
      <c r="S13" s="24"/>
      <c r="T13" s="24"/>
      <c r="U13" s="107"/>
      <c r="V13" s="24"/>
      <c r="W13" s="24"/>
    </row>
    <row r="14" ht="31" customHeight="1" spans="1:23">
      <c r="A14" s="124" t="s">
        <v>282</v>
      </c>
      <c r="B14" s="124" t="s">
        <v>285</v>
      </c>
      <c r="C14" s="22" t="s">
        <v>284</v>
      </c>
      <c r="D14" s="124" t="s">
        <v>73</v>
      </c>
      <c r="E14" s="124" t="s">
        <v>93</v>
      </c>
      <c r="F14" s="124" t="s">
        <v>168</v>
      </c>
      <c r="G14" s="124" t="s">
        <v>236</v>
      </c>
      <c r="H14" s="124" t="s">
        <v>237</v>
      </c>
      <c r="I14" s="24">
        <v>480</v>
      </c>
      <c r="J14" s="24">
        <v>480</v>
      </c>
      <c r="K14" s="24">
        <v>480</v>
      </c>
      <c r="L14" s="24"/>
      <c r="M14" s="24"/>
      <c r="N14" s="25"/>
      <c r="O14" s="25"/>
      <c r="P14" s="25"/>
      <c r="Q14" s="24"/>
      <c r="R14" s="24"/>
      <c r="S14" s="24"/>
      <c r="T14" s="24"/>
      <c r="U14" s="107"/>
      <c r="V14" s="24"/>
      <c r="W14" s="24"/>
    </row>
    <row r="15" ht="31" customHeight="1" spans="1:23">
      <c r="A15" s="123" t="s">
        <v>286</v>
      </c>
      <c r="B15" s="25"/>
      <c r="C15" s="25"/>
      <c r="D15" s="25"/>
      <c r="E15" s="25"/>
      <c r="F15" s="25"/>
      <c r="G15" s="25"/>
      <c r="H15" s="25"/>
      <c r="I15" s="24">
        <v>180000</v>
      </c>
      <c r="J15" s="24">
        <v>180000</v>
      </c>
      <c r="K15" s="24">
        <v>180000</v>
      </c>
      <c r="L15" s="24"/>
      <c r="M15" s="24"/>
      <c r="N15" s="25"/>
      <c r="O15" s="25"/>
      <c r="P15" s="25"/>
      <c r="Q15" s="24"/>
      <c r="R15" s="24"/>
      <c r="S15" s="24"/>
      <c r="T15" s="24"/>
      <c r="U15" s="107"/>
      <c r="V15" s="24"/>
      <c r="W15" s="24"/>
    </row>
    <row r="16" ht="31" customHeight="1" spans="1:23">
      <c r="A16" s="124" t="s">
        <v>282</v>
      </c>
      <c r="B16" s="124" t="s">
        <v>287</v>
      </c>
      <c r="C16" s="22" t="s">
        <v>286</v>
      </c>
      <c r="D16" s="124" t="s">
        <v>73</v>
      </c>
      <c r="E16" s="124" t="s">
        <v>90</v>
      </c>
      <c r="F16" s="124" t="s">
        <v>165</v>
      </c>
      <c r="G16" s="124" t="s">
        <v>236</v>
      </c>
      <c r="H16" s="124" t="s">
        <v>237</v>
      </c>
      <c r="I16" s="24">
        <v>87000</v>
      </c>
      <c r="J16" s="24">
        <v>87000</v>
      </c>
      <c r="K16" s="24">
        <v>87000</v>
      </c>
      <c r="L16" s="24"/>
      <c r="M16" s="24"/>
      <c r="N16" s="25"/>
      <c r="O16" s="25"/>
      <c r="P16" s="25"/>
      <c r="Q16" s="24"/>
      <c r="R16" s="24"/>
      <c r="S16" s="24"/>
      <c r="T16" s="24"/>
      <c r="U16" s="107"/>
      <c r="V16" s="24"/>
      <c r="W16" s="24"/>
    </row>
    <row r="17" ht="31" customHeight="1" spans="1:23">
      <c r="A17" s="124" t="s">
        <v>282</v>
      </c>
      <c r="B17" s="124" t="s">
        <v>287</v>
      </c>
      <c r="C17" s="22" t="s">
        <v>286</v>
      </c>
      <c r="D17" s="124" t="s">
        <v>73</v>
      </c>
      <c r="E17" s="124" t="s">
        <v>90</v>
      </c>
      <c r="F17" s="124" t="s">
        <v>165</v>
      </c>
      <c r="G17" s="124" t="s">
        <v>242</v>
      </c>
      <c r="H17" s="124" t="s">
        <v>243</v>
      </c>
      <c r="I17" s="24">
        <v>16000</v>
      </c>
      <c r="J17" s="24">
        <v>16000</v>
      </c>
      <c r="K17" s="24">
        <v>16000</v>
      </c>
      <c r="L17" s="24"/>
      <c r="M17" s="24"/>
      <c r="N17" s="25"/>
      <c r="O17" s="25"/>
      <c r="P17" s="25"/>
      <c r="Q17" s="24"/>
      <c r="R17" s="24"/>
      <c r="S17" s="24"/>
      <c r="T17" s="24"/>
      <c r="U17" s="107"/>
      <c r="V17" s="24"/>
      <c r="W17" s="24"/>
    </row>
    <row r="18" ht="31" customHeight="1" spans="1:23">
      <c r="A18" s="124" t="s">
        <v>282</v>
      </c>
      <c r="B18" s="124" t="s">
        <v>287</v>
      </c>
      <c r="C18" s="22" t="s">
        <v>286</v>
      </c>
      <c r="D18" s="124" t="s">
        <v>73</v>
      </c>
      <c r="E18" s="124" t="s">
        <v>90</v>
      </c>
      <c r="F18" s="124" t="s">
        <v>165</v>
      </c>
      <c r="G18" s="124" t="s">
        <v>288</v>
      </c>
      <c r="H18" s="124" t="s">
        <v>289</v>
      </c>
      <c r="I18" s="24">
        <v>12000</v>
      </c>
      <c r="J18" s="24">
        <v>12000</v>
      </c>
      <c r="K18" s="24">
        <v>12000</v>
      </c>
      <c r="L18" s="24"/>
      <c r="M18" s="24"/>
      <c r="N18" s="25"/>
      <c r="O18" s="25"/>
      <c r="P18" s="25"/>
      <c r="Q18" s="24"/>
      <c r="R18" s="24"/>
      <c r="S18" s="24"/>
      <c r="T18" s="24"/>
      <c r="U18" s="107"/>
      <c r="V18" s="24"/>
      <c r="W18" s="24"/>
    </row>
    <row r="19" ht="31" customHeight="1" spans="1:23">
      <c r="A19" s="124" t="s">
        <v>282</v>
      </c>
      <c r="B19" s="124" t="s">
        <v>287</v>
      </c>
      <c r="C19" s="22" t="s">
        <v>286</v>
      </c>
      <c r="D19" s="124" t="s">
        <v>73</v>
      </c>
      <c r="E19" s="124" t="s">
        <v>90</v>
      </c>
      <c r="F19" s="124" t="s">
        <v>165</v>
      </c>
      <c r="G19" s="124" t="s">
        <v>238</v>
      </c>
      <c r="H19" s="124" t="s">
        <v>239</v>
      </c>
      <c r="I19" s="24">
        <v>35000</v>
      </c>
      <c r="J19" s="24">
        <v>35000</v>
      </c>
      <c r="K19" s="24">
        <v>35000</v>
      </c>
      <c r="L19" s="24"/>
      <c r="M19" s="24"/>
      <c r="N19" s="25"/>
      <c r="O19" s="25"/>
      <c r="P19" s="25"/>
      <c r="Q19" s="24"/>
      <c r="R19" s="24"/>
      <c r="S19" s="24"/>
      <c r="T19" s="24"/>
      <c r="U19" s="107"/>
      <c r="V19" s="24"/>
      <c r="W19" s="24"/>
    </row>
    <row r="20" ht="31" customHeight="1" spans="1:23">
      <c r="A20" s="124" t="s">
        <v>282</v>
      </c>
      <c r="B20" s="124" t="s">
        <v>287</v>
      </c>
      <c r="C20" s="22" t="s">
        <v>286</v>
      </c>
      <c r="D20" s="124" t="s">
        <v>73</v>
      </c>
      <c r="E20" s="124" t="s">
        <v>90</v>
      </c>
      <c r="F20" s="124" t="s">
        <v>165</v>
      </c>
      <c r="G20" s="124" t="s">
        <v>240</v>
      </c>
      <c r="H20" s="124" t="s">
        <v>241</v>
      </c>
      <c r="I20" s="24">
        <v>30000</v>
      </c>
      <c r="J20" s="24">
        <v>30000</v>
      </c>
      <c r="K20" s="24">
        <v>30000</v>
      </c>
      <c r="L20" s="24"/>
      <c r="M20" s="24"/>
      <c r="N20" s="25"/>
      <c r="O20" s="25"/>
      <c r="P20" s="25"/>
      <c r="Q20" s="24"/>
      <c r="R20" s="24"/>
      <c r="S20" s="24"/>
      <c r="T20" s="24"/>
      <c r="U20" s="107"/>
      <c r="V20" s="24"/>
      <c r="W20" s="24"/>
    </row>
    <row r="21" ht="31" customHeight="1" spans="1:23">
      <c r="A21" s="125" t="s">
        <v>115</v>
      </c>
      <c r="B21" s="126"/>
      <c r="C21" s="126"/>
      <c r="D21" s="126"/>
      <c r="E21" s="126"/>
      <c r="F21" s="126"/>
      <c r="G21" s="126"/>
      <c r="H21" s="127"/>
      <c r="I21" s="24">
        <v>195729.6</v>
      </c>
      <c r="J21" s="24">
        <v>195729.6</v>
      </c>
      <c r="K21" s="132">
        <v>195729.6</v>
      </c>
      <c r="L21" s="24"/>
      <c r="M21" s="24"/>
      <c r="N21" s="131"/>
      <c r="O21" s="131"/>
      <c r="P21" s="131"/>
      <c r="Q21" s="24"/>
      <c r="R21" s="24"/>
      <c r="S21" s="24"/>
      <c r="T21" s="24"/>
      <c r="U21" s="134"/>
      <c r="V21" s="24"/>
      <c r="W21" s="24"/>
    </row>
  </sheetData>
  <mergeCells count="31">
    <mergeCell ref="A3:W3"/>
    <mergeCell ref="A4:I4"/>
    <mergeCell ref="J5:M5"/>
    <mergeCell ref="N5:P5"/>
    <mergeCell ref="R5:W5"/>
    <mergeCell ref="J6:K6"/>
    <mergeCell ref="A9:C9"/>
    <mergeCell ref="A13:C13"/>
    <mergeCell ref="A15:C15"/>
    <mergeCell ref="A21:H2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9"/>
  <sheetViews>
    <sheetView showZeros="0" workbookViewId="0">
      <pane ySplit="1" topLeftCell="A29" activePane="bottomLeft" state="frozen"/>
      <selection/>
      <selection pane="bottomLeft" activeCell="D8" sqref="D8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customHeight="1" spans="10:10">
      <c r="J2" s="58" t="s">
        <v>290</v>
      </c>
    </row>
    <row r="3" ht="28.5" customHeight="1" spans="1:10">
      <c r="A3" s="50" t="s">
        <v>291</v>
      </c>
      <c r="B3" s="31"/>
      <c r="C3" s="31"/>
      <c r="D3" s="31"/>
      <c r="E3" s="31"/>
      <c r="F3" s="51"/>
      <c r="G3" s="31"/>
      <c r="H3" s="51"/>
      <c r="I3" s="51"/>
      <c r="J3" s="31"/>
    </row>
    <row r="4" ht="15" customHeight="1" spans="1:1">
      <c r="A4" s="6" t="s">
        <v>2</v>
      </c>
    </row>
    <row r="5" ht="14.25" customHeight="1" spans="1:10">
      <c r="A5" s="52" t="s">
        <v>292</v>
      </c>
      <c r="B5" s="52" t="s">
        <v>293</v>
      </c>
      <c r="C5" s="52" t="s">
        <v>294</v>
      </c>
      <c r="D5" s="52" t="s">
        <v>295</v>
      </c>
      <c r="E5" s="52" t="s">
        <v>296</v>
      </c>
      <c r="F5" s="53" t="s">
        <v>297</v>
      </c>
      <c r="G5" s="52" t="s">
        <v>298</v>
      </c>
      <c r="H5" s="53" t="s">
        <v>299</v>
      </c>
      <c r="I5" s="53" t="s">
        <v>300</v>
      </c>
      <c r="J5" s="52" t="s">
        <v>301</v>
      </c>
    </row>
    <row r="6" ht="14.25" customHeight="1" spans="1:10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3">
        <v>6</v>
      </c>
      <c r="G6" s="52">
        <v>7</v>
      </c>
      <c r="H6" s="53">
        <v>8</v>
      </c>
      <c r="I6" s="53">
        <v>9</v>
      </c>
      <c r="J6" s="52">
        <v>10</v>
      </c>
    </row>
    <row r="7" s="115" customFormat="1" ht="22.5" customHeight="1" spans="1:10">
      <c r="A7" s="116" t="s">
        <v>73</v>
      </c>
      <c r="B7" s="117"/>
      <c r="C7" s="117"/>
      <c r="D7" s="117"/>
      <c r="E7" s="116"/>
      <c r="F7" s="117"/>
      <c r="G7" s="116"/>
      <c r="H7" s="117"/>
      <c r="I7" s="117"/>
      <c r="J7" s="116"/>
    </row>
    <row r="8" s="115" customFormat="1" ht="185" customHeight="1" spans="1:10">
      <c r="A8" s="116" t="str">
        <f>"   "&amp;"公办幼儿园生均公用经费"</f>
        <v>   公办幼儿园生均公用经费</v>
      </c>
      <c r="B8" s="118" t="s">
        <v>302</v>
      </c>
      <c r="C8" s="119"/>
      <c r="D8" s="119"/>
      <c r="E8" s="119"/>
      <c r="F8" s="120"/>
      <c r="G8" s="119"/>
      <c r="H8" s="120"/>
      <c r="I8" s="120"/>
      <c r="J8" s="119"/>
    </row>
    <row r="9" s="115" customFormat="1" ht="22.5" customHeight="1" spans="1:10">
      <c r="A9" s="116"/>
      <c r="B9" s="118"/>
      <c r="C9" s="119" t="s">
        <v>303</v>
      </c>
      <c r="D9" s="119" t="s">
        <v>304</v>
      </c>
      <c r="E9" s="119" t="s">
        <v>305</v>
      </c>
      <c r="F9" s="120" t="s">
        <v>306</v>
      </c>
      <c r="G9" s="119" t="s">
        <v>307</v>
      </c>
      <c r="H9" s="120" t="s">
        <v>308</v>
      </c>
      <c r="I9" s="120" t="s">
        <v>309</v>
      </c>
      <c r="J9" s="119" t="s">
        <v>310</v>
      </c>
    </row>
    <row r="10" s="115" customFormat="1" ht="22.5" customHeight="1" spans="1:10">
      <c r="A10" s="121"/>
      <c r="B10" s="121"/>
      <c r="C10" s="119" t="s">
        <v>303</v>
      </c>
      <c r="D10" s="119" t="s">
        <v>304</v>
      </c>
      <c r="E10" s="119" t="s">
        <v>311</v>
      </c>
      <c r="F10" s="120" t="s">
        <v>312</v>
      </c>
      <c r="G10" s="119" t="s">
        <v>159</v>
      </c>
      <c r="H10" s="120" t="s">
        <v>313</v>
      </c>
      <c r="I10" s="120" t="s">
        <v>309</v>
      </c>
      <c r="J10" s="119" t="s">
        <v>314</v>
      </c>
    </row>
    <row r="11" s="115" customFormat="1" ht="22.5" customHeight="1" spans="1:10">
      <c r="A11" s="121"/>
      <c r="B11" s="121"/>
      <c r="C11" s="119" t="s">
        <v>303</v>
      </c>
      <c r="D11" s="119" t="s">
        <v>304</v>
      </c>
      <c r="E11" s="119" t="s">
        <v>315</v>
      </c>
      <c r="F11" s="120" t="s">
        <v>312</v>
      </c>
      <c r="G11" s="119" t="s">
        <v>316</v>
      </c>
      <c r="H11" s="120" t="s">
        <v>313</v>
      </c>
      <c r="I11" s="120" t="s">
        <v>309</v>
      </c>
      <c r="J11" s="119" t="s">
        <v>317</v>
      </c>
    </row>
    <row r="12" s="115" customFormat="1" ht="22.5" customHeight="1" spans="1:10">
      <c r="A12" s="121"/>
      <c r="B12" s="121"/>
      <c r="C12" s="119" t="s">
        <v>303</v>
      </c>
      <c r="D12" s="119" t="s">
        <v>318</v>
      </c>
      <c r="E12" s="119" t="s">
        <v>319</v>
      </c>
      <c r="F12" s="120" t="s">
        <v>306</v>
      </c>
      <c r="G12" s="119" t="s">
        <v>320</v>
      </c>
      <c r="H12" s="120" t="s">
        <v>321</v>
      </c>
      <c r="I12" s="120" t="s">
        <v>309</v>
      </c>
      <c r="J12" s="119" t="s">
        <v>322</v>
      </c>
    </row>
    <row r="13" s="115" customFormat="1" ht="22.5" customHeight="1" spans="1:10">
      <c r="A13" s="121"/>
      <c r="B13" s="121"/>
      <c r="C13" s="119" t="s">
        <v>303</v>
      </c>
      <c r="D13" s="119" t="s">
        <v>318</v>
      </c>
      <c r="E13" s="119" t="s">
        <v>323</v>
      </c>
      <c r="F13" s="120" t="s">
        <v>306</v>
      </c>
      <c r="G13" s="119" t="s">
        <v>324</v>
      </c>
      <c r="H13" s="120" t="s">
        <v>321</v>
      </c>
      <c r="I13" s="120" t="s">
        <v>309</v>
      </c>
      <c r="J13" s="119" t="s">
        <v>325</v>
      </c>
    </row>
    <row r="14" s="115" customFormat="1" ht="22.5" customHeight="1" spans="1:10">
      <c r="A14" s="121"/>
      <c r="B14" s="121"/>
      <c r="C14" s="119" t="s">
        <v>303</v>
      </c>
      <c r="D14" s="119" t="s">
        <v>318</v>
      </c>
      <c r="E14" s="119" t="s">
        <v>326</v>
      </c>
      <c r="F14" s="120" t="s">
        <v>312</v>
      </c>
      <c r="G14" s="119" t="s">
        <v>324</v>
      </c>
      <c r="H14" s="120" t="s">
        <v>321</v>
      </c>
      <c r="I14" s="120" t="s">
        <v>309</v>
      </c>
      <c r="J14" s="119" t="s">
        <v>327</v>
      </c>
    </row>
    <row r="15" s="115" customFormat="1" ht="22.5" customHeight="1" spans="1:10">
      <c r="A15" s="121"/>
      <c r="B15" s="121"/>
      <c r="C15" s="119" t="s">
        <v>303</v>
      </c>
      <c r="D15" s="119" t="s">
        <v>328</v>
      </c>
      <c r="E15" s="119" t="s">
        <v>329</v>
      </c>
      <c r="F15" s="120" t="s">
        <v>306</v>
      </c>
      <c r="G15" s="119" t="s">
        <v>324</v>
      </c>
      <c r="H15" s="120" t="s">
        <v>321</v>
      </c>
      <c r="I15" s="120" t="s">
        <v>309</v>
      </c>
      <c r="J15" s="119" t="s">
        <v>330</v>
      </c>
    </row>
    <row r="16" s="115" customFormat="1" ht="22.5" customHeight="1" spans="1:10">
      <c r="A16" s="121"/>
      <c r="B16" s="121"/>
      <c r="C16" s="119" t="s">
        <v>303</v>
      </c>
      <c r="D16" s="119" t="s">
        <v>331</v>
      </c>
      <c r="E16" s="119" t="s">
        <v>332</v>
      </c>
      <c r="F16" s="120" t="s">
        <v>333</v>
      </c>
      <c r="G16" s="119" t="s">
        <v>334</v>
      </c>
      <c r="H16" s="120" t="s">
        <v>335</v>
      </c>
      <c r="I16" s="120" t="s">
        <v>309</v>
      </c>
      <c r="J16" s="119" t="s">
        <v>336</v>
      </c>
    </row>
    <row r="17" s="115" customFormat="1" ht="22.5" customHeight="1" spans="1:10">
      <c r="A17" s="121"/>
      <c r="B17" s="121"/>
      <c r="C17" s="119" t="s">
        <v>337</v>
      </c>
      <c r="D17" s="119" t="s">
        <v>338</v>
      </c>
      <c r="E17" s="119" t="s">
        <v>339</v>
      </c>
      <c r="F17" s="120" t="s">
        <v>312</v>
      </c>
      <c r="G17" s="119" t="s">
        <v>320</v>
      </c>
      <c r="H17" s="120" t="s">
        <v>321</v>
      </c>
      <c r="I17" s="120" t="s">
        <v>309</v>
      </c>
      <c r="J17" s="119" t="s">
        <v>340</v>
      </c>
    </row>
    <row r="18" s="115" customFormat="1" ht="22.5" customHeight="1" spans="1:10">
      <c r="A18" s="121"/>
      <c r="B18" s="121"/>
      <c r="C18" s="119" t="s">
        <v>341</v>
      </c>
      <c r="D18" s="119" t="s">
        <v>342</v>
      </c>
      <c r="E18" s="119" t="s">
        <v>343</v>
      </c>
      <c r="F18" s="120" t="s">
        <v>312</v>
      </c>
      <c r="G18" s="119" t="s">
        <v>320</v>
      </c>
      <c r="H18" s="120" t="s">
        <v>321</v>
      </c>
      <c r="I18" s="120" t="s">
        <v>309</v>
      </c>
      <c r="J18" s="119" t="s">
        <v>344</v>
      </c>
    </row>
    <row r="19" s="115" customFormat="1" ht="157" customHeight="1" spans="1:10">
      <c r="A19" s="116" t="str">
        <f>"   "&amp;"城乡义务教育特殊教育公用经费县级补助资金"</f>
        <v>   城乡义务教育特殊教育公用经费县级补助资金</v>
      </c>
      <c r="B19" s="118" t="s">
        <v>345</v>
      </c>
      <c r="C19" s="121"/>
      <c r="D19" s="121"/>
      <c r="E19" s="121"/>
      <c r="F19" s="121"/>
      <c r="G19" s="121"/>
      <c r="H19" s="121"/>
      <c r="I19" s="121"/>
      <c r="J19" s="121"/>
    </row>
    <row r="20" s="115" customFormat="1" ht="22.5" customHeight="1" spans="1:10">
      <c r="A20" s="121"/>
      <c r="B20" s="121"/>
      <c r="C20" s="119" t="s">
        <v>303</v>
      </c>
      <c r="D20" s="119" t="s">
        <v>304</v>
      </c>
      <c r="E20" s="119" t="s">
        <v>346</v>
      </c>
      <c r="F20" s="120" t="s">
        <v>306</v>
      </c>
      <c r="G20" s="119" t="s">
        <v>161</v>
      </c>
      <c r="H20" s="120" t="s">
        <v>308</v>
      </c>
      <c r="I20" s="120" t="s">
        <v>309</v>
      </c>
      <c r="J20" s="119" t="s">
        <v>310</v>
      </c>
    </row>
    <row r="21" s="115" customFormat="1" ht="22.5" customHeight="1" spans="1:10">
      <c r="A21" s="121"/>
      <c r="B21" s="121"/>
      <c r="C21" s="119" t="s">
        <v>303</v>
      </c>
      <c r="D21" s="119" t="s">
        <v>304</v>
      </c>
      <c r="E21" s="119" t="s">
        <v>311</v>
      </c>
      <c r="F21" s="120" t="s">
        <v>312</v>
      </c>
      <c r="G21" s="119" t="s">
        <v>159</v>
      </c>
      <c r="H21" s="120" t="s">
        <v>313</v>
      </c>
      <c r="I21" s="120" t="s">
        <v>309</v>
      </c>
      <c r="J21" s="119" t="s">
        <v>314</v>
      </c>
    </row>
    <row r="22" s="115" customFormat="1" ht="22.5" customHeight="1" spans="1:10">
      <c r="A22" s="121"/>
      <c r="B22" s="121"/>
      <c r="C22" s="119" t="s">
        <v>303</v>
      </c>
      <c r="D22" s="119" t="s">
        <v>318</v>
      </c>
      <c r="E22" s="119" t="s">
        <v>347</v>
      </c>
      <c r="F22" s="120" t="s">
        <v>306</v>
      </c>
      <c r="G22" s="119" t="s">
        <v>324</v>
      </c>
      <c r="H22" s="120" t="s">
        <v>321</v>
      </c>
      <c r="I22" s="120" t="s">
        <v>309</v>
      </c>
      <c r="J22" s="119" t="s">
        <v>348</v>
      </c>
    </row>
    <row r="23" s="115" customFormat="1" ht="22.5" customHeight="1" spans="1:10">
      <c r="A23" s="121"/>
      <c r="B23" s="121"/>
      <c r="C23" s="119" t="s">
        <v>303</v>
      </c>
      <c r="D23" s="119" t="s">
        <v>318</v>
      </c>
      <c r="E23" s="119" t="s">
        <v>349</v>
      </c>
      <c r="F23" s="120" t="s">
        <v>306</v>
      </c>
      <c r="G23" s="119" t="s">
        <v>324</v>
      </c>
      <c r="H23" s="120" t="s">
        <v>321</v>
      </c>
      <c r="I23" s="120" t="s">
        <v>309</v>
      </c>
      <c r="J23" s="119" t="s">
        <v>350</v>
      </c>
    </row>
    <row r="24" s="115" customFormat="1" ht="22.5" customHeight="1" spans="1:10">
      <c r="A24" s="121"/>
      <c r="B24" s="121"/>
      <c r="C24" s="119" t="s">
        <v>303</v>
      </c>
      <c r="D24" s="119" t="s">
        <v>328</v>
      </c>
      <c r="E24" s="119" t="s">
        <v>351</v>
      </c>
      <c r="F24" s="120" t="s">
        <v>306</v>
      </c>
      <c r="G24" s="119" t="s">
        <v>352</v>
      </c>
      <c r="H24" s="120" t="s">
        <v>353</v>
      </c>
      <c r="I24" s="120" t="s">
        <v>354</v>
      </c>
      <c r="J24" s="119" t="s">
        <v>355</v>
      </c>
    </row>
    <row r="25" s="115" customFormat="1" ht="22.5" customHeight="1" spans="1:10">
      <c r="A25" s="121"/>
      <c r="B25" s="121"/>
      <c r="C25" s="119" t="s">
        <v>303</v>
      </c>
      <c r="D25" s="119" t="s">
        <v>331</v>
      </c>
      <c r="E25" s="119" t="s">
        <v>332</v>
      </c>
      <c r="F25" s="120" t="s">
        <v>333</v>
      </c>
      <c r="G25" s="119" t="s">
        <v>356</v>
      </c>
      <c r="H25" s="120" t="s">
        <v>335</v>
      </c>
      <c r="I25" s="120" t="s">
        <v>309</v>
      </c>
      <c r="J25" s="119" t="s">
        <v>357</v>
      </c>
    </row>
    <row r="26" s="115" customFormat="1" ht="22.5" customHeight="1" spans="1:10">
      <c r="A26" s="121"/>
      <c r="B26" s="121"/>
      <c r="C26" s="119" t="s">
        <v>337</v>
      </c>
      <c r="D26" s="119" t="s">
        <v>338</v>
      </c>
      <c r="E26" s="119" t="s">
        <v>358</v>
      </c>
      <c r="F26" s="120" t="s">
        <v>312</v>
      </c>
      <c r="G26" s="119" t="s">
        <v>359</v>
      </c>
      <c r="H26" s="120" t="s">
        <v>321</v>
      </c>
      <c r="I26" s="120" t="s">
        <v>309</v>
      </c>
      <c r="J26" s="119" t="s">
        <v>360</v>
      </c>
    </row>
    <row r="27" s="115" customFormat="1" ht="22.5" customHeight="1" spans="1:10">
      <c r="A27" s="121"/>
      <c r="B27" s="121"/>
      <c r="C27" s="119" t="s">
        <v>337</v>
      </c>
      <c r="D27" s="119" t="s">
        <v>338</v>
      </c>
      <c r="E27" s="119" t="s">
        <v>361</v>
      </c>
      <c r="F27" s="120" t="s">
        <v>306</v>
      </c>
      <c r="G27" s="119" t="s">
        <v>362</v>
      </c>
      <c r="H27" s="120" t="s">
        <v>353</v>
      </c>
      <c r="I27" s="120" t="s">
        <v>354</v>
      </c>
      <c r="J27" s="119" t="s">
        <v>363</v>
      </c>
    </row>
    <row r="28" s="115" customFormat="1" ht="22.5" customHeight="1" spans="1:10">
      <c r="A28" s="121"/>
      <c r="B28" s="121"/>
      <c r="C28" s="119" t="s">
        <v>341</v>
      </c>
      <c r="D28" s="119" t="s">
        <v>342</v>
      </c>
      <c r="E28" s="119" t="s">
        <v>343</v>
      </c>
      <c r="F28" s="120" t="s">
        <v>312</v>
      </c>
      <c r="G28" s="119" t="s">
        <v>359</v>
      </c>
      <c r="H28" s="120" t="s">
        <v>321</v>
      </c>
      <c r="I28" s="120" t="s">
        <v>309</v>
      </c>
      <c r="J28" s="119" t="s">
        <v>344</v>
      </c>
    </row>
    <row r="29" s="115" customFormat="1" ht="160" customHeight="1" spans="1:10">
      <c r="A29" s="116" t="str">
        <f>"   "&amp;"城乡义务教育普通公用经费县级补助资金"</f>
        <v>   城乡义务教育普通公用经费县级补助资金</v>
      </c>
      <c r="B29" s="118" t="s">
        <v>364</v>
      </c>
      <c r="C29" s="121"/>
      <c r="D29" s="121"/>
      <c r="E29" s="121"/>
      <c r="F29" s="121"/>
      <c r="G29" s="121"/>
      <c r="H29" s="121"/>
      <c r="I29" s="121"/>
      <c r="J29" s="121"/>
    </row>
    <row r="30" s="115" customFormat="1" ht="22.5" customHeight="1" spans="1:10">
      <c r="A30" s="121"/>
      <c r="B30" s="121"/>
      <c r="C30" s="119" t="s">
        <v>303</v>
      </c>
      <c r="D30" s="119" t="s">
        <v>304</v>
      </c>
      <c r="E30" s="119" t="s">
        <v>305</v>
      </c>
      <c r="F30" s="120" t="s">
        <v>306</v>
      </c>
      <c r="G30" s="119" t="s">
        <v>365</v>
      </c>
      <c r="H30" s="120" t="s">
        <v>308</v>
      </c>
      <c r="I30" s="120" t="s">
        <v>309</v>
      </c>
      <c r="J30" s="119" t="s">
        <v>310</v>
      </c>
    </row>
    <row r="31" s="115" customFormat="1" ht="22.5" customHeight="1" spans="1:10">
      <c r="A31" s="121"/>
      <c r="B31" s="121"/>
      <c r="C31" s="119" t="s">
        <v>303</v>
      </c>
      <c r="D31" s="119" t="s">
        <v>304</v>
      </c>
      <c r="E31" s="119" t="s">
        <v>311</v>
      </c>
      <c r="F31" s="120" t="s">
        <v>312</v>
      </c>
      <c r="G31" s="119" t="s">
        <v>159</v>
      </c>
      <c r="H31" s="120" t="s">
        <v>313</v>
      </c>
      <c r="I31" s="120" t="s">
        <v>309</v>
      </c>
      <c r="J31" s="119" t="s">
        <v>314</v>
      </c>
    </row>
    <row r="32" s="115" customFormat="1" ht="22.5" customHeight="1" spans="1:10">
      <c r="A32" s="121"/>
      <c r="B32" s="121"/>
      <c r="C32" s="119" t="s">
        <v>303</v>
      </c>
      <c r="D32" s="119" t="s">
        <v>304</v>
      </c>
      <c r="E32" s="119" t="s">
        <v>315</v>
      </c>
      <c r="F32" s="120" t="s">
        <v>312</v>
      </c>
      <c r="G32" s="119" t="s">
        <v>316</v>
      </c>
      <c r="H32" s="120" t="s">
        <v>313</v>
      </c>
      <c r="I32" s="120" t="s">
        <v>309</v>
      </c>
      <c r="J32" s="119" t="s">
        <v>317</v>
      </c>
    </row>
    <row r="33" s="115" customFormat="1" ht="22.5" customHeight="1" spans="1:10">
      <c r="A33" s="121"/>
      <c r="B33" s="121"/>
      <c r="C33" s="119" t="s">
        <v>303</v>
      </c>
      <c r="D33" s="119" t="s">
        <v>318</v>
      </c>
      <c r="E33" s="119" t="s">
        <v>319</v>
      </c>
      <c r="F33" s="120" t="s">
        <v>312</v>
      </c>
      <c r="G33" s="119" t="s">
        <v>320</v>
      </c>
      <c r="H33" s="120" t="s">
        <v>321</v>
      </c>
      <c r="I33" s="120" t="s">
        <v>309</v>
      </c>
      <c r="J33" s="119" t="s">
        <v>348</v>
      </c>
    </row>
    <row r="34" s="115" customFormat="1" ht="22.5" customHeight="1" spans="1:10">
      <c r="A34" s="121"/>
      <c r="B34" s="121"/>
      <c r="C34" s="119" t="s">
        <v>303</v>
      </c>
      <c r="D34" s="119" t="s">
        <v>318</v>
      </c>
      <c r="E34" s="119" t="s">
        <v>323</v>
      </c>
      <c r="F34" s="120" t="s">
        <v>312</v>
      </c>
      <c r="G34" s="119" t="s">
        <v>324</v>
      </c>
      <c r="H34" s="120" t="s">
        <v>321</v>
      </c>
      <c r="I34" s="120" t="s">
        <v>309</v>
      </c>
      <c r="J34" s="119" t="s">
        <v>325</v>
      </c>
    </row>
    <row r="35" s="115" customFormat="1" ht="22.5" customHeight="1" spans="1:10">
      <c r="A35" s="121"/>
      <c r="B35" s="121"/>
      <c r="C35" s="119" t="s">
        <v>303</v>
      </c>
      <c r="D35" s="119" t="s">
        <v>318</v>
      </c>
      <c r="E35" s="119" t="s">
        <v>366</v>
      </c>
      <c r="F35" s="120" t="s">
        <v>312</v>
      </c>
      <c r="G35" s="119" t="s">
        <v>324</v>
      </c>
      <c r="H35" s="120" t="s">
        <v>321</v>
      </c>
      <c r="I35" s="120" t="s">
        <v>309</v>
      </c>
      <c r="J35" s="119" t="s">
        <v>367</v>
      </c>
    </row>
    <row r="36" s="115" customFormat="1" ht="22.5" customHeight="1" spans="1:10">
      <c r="A36" s="121"/>
      <c r="B36" s="121"/>
      <c r="C36" s="119" t="s">
        <v>303</v>
      </c>
      <c r="D36" s="119" t="s">
        <v>328</v>
      </c>
      <c r="E36" s="119" t="s">
        <v>329</v>
      </c>
      <c r="F36" s="120" t="s">
        <v>306</v>
      </c>
      <c r="G36" s="119" t="s">
        <v>324</v>
      </c>
      <c r="H36" s="120" t="s">
        <v>321</v>
      </c>
      <c r="I36" s="120" t="s">
        <v>309</v>
      </c>
      <c r="J36" s="119" t="s">
        <v>330</v>
      </c>
    </row>
    <row r="37" s="115" customFormat="1" ht="22.5" customHeight="1" spans="1:10">
      <c r="A37" s="121"/>
      <c r="B37" s="121"/>
      <c r="C37" s="119" t="s">
        <v>303</v>
      </c>
      <c r="D37" s="119" t="s">
        <v>331</v>
      </c>
      <c r="E37" s="119" t="s">
        <v>332</v>
      </c>
      <c r="F37" s="120" t="s">
        <v>333</v>
      </c>
      <c r="G37" s="119" t="s">
        <v>368</v>
      </c>
      <c r="H37" s="120" t="s">
        <v>335</v>
      </c>
      <c r="I37" s="120" t="s">
        <v>309</v>
      </c>
      <c r="J37" s="119" t="s">
        <v>369</v>
      </c>
    </row>
    <row r="38" s="115" customFormat="1" ht="22.5" customHeight="1" spans="1:10">
      <c r="A38" s="121"/>
      <c r="B38" s="121"/>
      <c r="C38" s="119" t="s">
        <v>337</v>
      </c>
      <c r="D38" s="119" t="s">
        <v>338</v>
      </c>
      <c r="E38" s="119" t="s">
        <v>339</v>
      </c>
      <c r="F38" s="120" t="s">
        <v>312</v>
      </c>
      <c r="G38" s="119" t="s">
        <v>320</v>
      </c>
      <c r="H38" s="120" t="s">
        <v>321</v>
      </c>
      <c r="I38" s="120" t="s">
        <v>309</v>
      </c>
      <c r="J38" s="119" t="s">
        <v>340</v>
      </c>
    </row>
    <row r="39" s="115" customFormat="1" ht="22.5" customHeight="1" spans="1:10">
      <c r="A39" s="121"/>
      <c r="B39" s="121"/>
      <c r="C39" s="119" t="s">
        <v>341</v>
      </c>
      <c r="D39" s="119" t="s">
        <v>342</v>
      </c>
      <c r="E39" s="119" t="s">
        <v>343</v>
      </c>
      <c r="F39" s="120" t="s">
        <v>312</v>
      </c>
      <c r="G39" s="119" t="s">
        <v>320</v>
      </c>
      <c r="H39" s="120" t="s">
        <v>321</v>
      </c>
      <c r="I39" s="120" t="s">
        <v>309</v>
      </c>
      <c r="J39" s="119" t="s">
        <v>344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掐死你呢温柔</cp:lastModifiedBy>
  <dcterms:created xsi:type="dcterms:W3CDTF">2025-01-21T02:50:00Z</dcterms:created>
  <dcterms:modified xsi:type="dcterms:W3CDTF">2025-03-14T06:57:40Z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2052-12.1.0.20305</vt:lpwstr>
  </property>
</Properties>
</file>