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350" tabRatio="933" activeTab="3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支出总表" sheetId="8" r:id="rId6"/>
    <sheet name="部门收支总表" sheetId="6" r:id="rId7"/>
    <sheet name="部门收入总表" sheetId="7" r:id="rId8"/>
  </sheets>
  <calcPr calcId="125725"/>
</workbook>
</file>

<file path=xl/calcChain.xml><?xml version="1.0" encoding="utf-8"?>
<calcChain xmlns="http://schemas.openxmlformats.org/spreadsheetml/2006/main">
  <c r="C17" i="3"/>
  <c r="E23" i="1"/>
  <c r="E5"/>
  <c r="C5"/>
  <c r="C28"/>
  <c r="D17" i="7"/>
  <c r="D18"/>
  <c r="D23"/>
  <c r="D24"/>
  <c r="E4" i="6"/>
  <c r="E12"/>
  <c r="E13" i="1"/>
  <c r="E22" i="6"/>
  <c r="E5" i="8"/>
  <c r="E6"/>
  <c r="D6"/>
  <c r="D16"/>
  <c r="D17"/>
  <c r="D22"/>
  <c r="C22" s="1"/>
  <c r="D23"/>
  <c r="G7" i="4"/>
  <c r="I7"/>
  <c r="A7"/>
  <c r="C7"/>
  <c r="D23" i="3"/>
  <c r="C23" s="1"/>
  <c r="D17"/>
  <c r="D6"/>
  <c r="D24" i="2"/>
  <c r="C24" s="1"/>
  <c r="D25"/>
  <c r="D19"/>
  <c r="D8"/>
  <c r="D7" s="1"/>
  <c r="E8"/>
  <c r="E7" s="1"/>
  <c r="D5" i="8"/>
  <c r="C23" i="7"/>
  <c r="C17"/>
  <c r="C14"/>
  <c r="D6"/>
  <c r="C6" s="1"/>
  <c r="D7"/>
  <c r="C6" i="3"/>
  <c r="C16" i="8"/>
  <c r="C13"/>
  <c r="C15" i="2"/>
  <c r="D18"/>
  <c r="C18" s="1"/>
  <c r="C26" i="3" l="1"/>
  <c r="C28" i="7"/>
  <c r="C5" i="8"/>
  <c r="C27"/>
  <c r="C7" i="2"/>
  <c r="C29" s="1"/>
  <c r="C4" i="1"/>
  <c r="C26" i="6"/>
  <c r="E26"/>
  <c r="E28" i="1"/>
</calcChain>
</file>

<file path=xl/sharedStrings.xml><?xml version="1.0" encoding="utf-8"?>
<sst xmlns="http://schemas.openxmlformats.org/spreadsheetml/2006/main" count="240" uniqueCount="161">
  <si>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</si>
  <si>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</si>
  <si>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</si>
  <si>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</si>
  <si>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</si>
  <si>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</si>
  <si>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</si>
  <si>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</si>
  <si>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</si>
  <si>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</si>
  <si>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</si>
  <si>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</si>
  <si>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</si>
  <si>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</si>
  <si>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</si>
  <si>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</si>
  <si>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</si>
  <si>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</si>
  <si>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</si>
  <si>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</si>
  <si>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</si>
  <si>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</si>
  <si>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</si>
  <si>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</si>
  <si>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</si>
  <si>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</si>
  <si>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</si>
  <si>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</si>
  <si>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</si>
  <si>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</si>
  <si>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</si>
  <si>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</si>
  <si>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</si>
  <si>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</si>
  <si>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</si>
  <si>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</si>
  <si>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</si>
  <si>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</si>
  <si>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</si>
  <si>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</si>
  <si>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</si>
  <si>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</si>
  <si>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</si>
  <si>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</si>
  <si>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</si>
  <si>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</si>
  <si>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</si>
  <si>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</si>
  <si>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</si>
  <si>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</si>
  <si>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行政运行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</si>
  <si>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</si>
  <si>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</si>
  <si>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</si>
  <si>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</si>
  <si>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</si>
  <si>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</si>
  <si>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</si>
  <si>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</si>
  <si>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</si>
  <si>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</si>
  <si>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</si>
  <si>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</si>
  <si>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</si>
  <si>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</si>
  <si>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</si>
  <si>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</si>
  <si>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</si>
  <si>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>对个人和家庭的补助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</si>
  <si>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</si>
  <si>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</si>
  <si>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</si>
  <si>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</si>
  <si>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</si>
  <si>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</si>
  <si>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</si>
  <si>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</si>
  <si>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</si>
  <si>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</si>
  <si>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</si>
  <si>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</si>
  <si>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</si>
  <si>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</si>
  <si>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</si>
  <si>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</si>
  <si>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</si>
  <si>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</si>
  <si>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</si>
  <si>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</si>
  <si>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</si>
  <si>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</si>
  <si>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</si>
  <si>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</si>
  <si>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</si>
  <si>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</si>
  <si>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</si>
  <si>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</si>
  <si>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</si>
  <si>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</si>
  <si>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</si>
  <si>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</si>
  <si>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</si>
  <si>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</si>
  <si>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</si>
  <si>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</si>
  <si>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</si>
  <si>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</si>
  <si>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</si>
  <si>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</si>
  <si>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</si>
  <si>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</si>
  <si>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</si>
  <si>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</si>
  <si>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</si>
  <si>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</si>
  <si>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</si>
  <si>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</si>
  <si>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</si>
  <si>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</si>
  <si>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</si>
  <si>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</si>
  <si>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</si>
  <si>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 xml:space="preserve">  工会费</t>
    <phoneticPr fontId="14" type="noConversion"/>
  </si>
  <si>
    <t xml:space="preserve">  交通费</t>
    <phoneticPr fontId="14" type="noConversion"/>
  </si>
  <si>
    <t xml:space="preserve">  包干经费</t>
    <phoneticPr fontId="14" type="noConversion"/>
  </si>
  <si>
    <t xml:space="preserve">  福利费</t>
    <phoneticPr fontId="14" type="noConversion"/>
  </si>
  <si>
    <t xml:space="preserve">  绩效工资</t>
    <phoneticPr fontId="14" type="noConversion"/>
  </si>
  <si>
    <t xml:space="preserve">  失业保险</t>
    <phoneticPr fontId="14" type="noConversion"/>
  </si>
  <si>
    <t xml:space="preserve">  工商保险</t>
    <phoneticPr fontId="14" type="noConversion"/>
  </si>
  <si>
    <t xml:space="preserve">  生育保险</t>
    <phoneticPr fontId="14" type="noConversion"/>
  </si>
  <si>
    <t xml:space="preserve">  工商行政管理事务</t>
    <phoneticPr fontId="14" type="noConversion"/>
  </si>
  <si>
    <t xml:space="preserve">    工商行政管理专项</t>
    <phoneticPr fontId="14" type="noConversion"/>
  </si>
  <si>
    <t xml:space="preserve">    执法办案专项</t>
    <phoneticPr fontId="14" type="noConversion"/>
  </si>
  <si>
    <t xml:space="preserve">    消费者权益保护</t>
    <phoneticPr fontId="14" type="noConversion"/>
  </si>
  <si>
    <t>社会保障和就业支出</t>
    <phoneticPr fontId="14" type="noConversion"/>
  </si>
  <si>
    <t xml:space="preserve">  财政对社会保障基金的补助</t>
    <phoneticPr fontId="14" type="noConversion"/>
  </si>
  <si>
    <t xml:space="preserve">    财政对失业保险基金的补助</t>
    <phoneticPr fontId="14" type="noConversion"/>
  </si>
  <si>
    <t>医疗卫生与计划生育支出</t>
    <phoneticPr fontId="14" type="noConversion"/>
  </si>
  <si>
    <t xml:space="preserve">  医疗保障</t>
    <phoneticPr fontId="14" type="noConversion"/>
  </si>
  <si>
    <t xml:space="preserve">    行政单位医疗</t>
    <phoneticPr fontId="14" type="noConversion"/>
  </si>
  <si>
    <t xml:space="preserve">    公务员医疗补助</t>
    <phoneticPr fontId="14" type="noConversion"/>
  </si>
  <si>
    <t xml:space="preserve">    其他医疗保障支出</t>
    <phoneticPr fontId="14" type="noConversion"/>
  </si>
  <si>
    <t>住房保障支出</t>
    <phoneticPr fontId="14" type="noConversion"/>
  </si>
  <si>
    <t xml:space="preserve">  住房改革支出</t>
    <phoneticPr fontId="14" type="noConversion"/>
  </si>
  <si>
    <t xml:space="preserve">    住房公积金</t>
    <phoneticPr fontId="14" type="noConversion"/>
  </si>
  <si>
    <t xml:space="preserve">  基本医疗补助</t>
    <phoneticPr fontId="14" type="noConversion"/>
  </si>
  <si>
    <t xml:space="preserve">  大病医疗补助</t>
    <phoneticPr fontId="14" type="noConversion"/>
  </si>
  <si>
    <t xml:space="preserve">  公务员医疗补助</t>
    <phoneticPr fontId="14" type="noConversion"/>
  </si>
  <si>
    <t xml:space="preserve">  烤火费</t>
    <phoneticPr fontId="14" type="noConversion"/>
  </si>
  <si>
    <t xml:space="preserve">  住房改革支出</t>
    <phoneticPr fontId="14" type="noConversion"/>
  </si>
  <si>
    <t xml:space="preserve">  遗属补助</t>
    <phoneticPr fontId="14" type="noConversion"/>
  </si>
  <si>
    <t>合    计</t>
    <phoneticPr fontId="14" type="noConversion"/>
  </si>
  <si>
    <t>合    计</t>
    <phoneticPr fontId="14" type="noConversion"/>
  </si>
  <si>
    <t xml:space="preserve">    行政运行</t>
    <phoneticPr fontId="14" type="noConversion"/>
  </si>
  <si>
    <t xml:space="preserve">    上年结转行政运行</t>
    <phoneticPr fontId="14" type="noConversion"/>
  </si>
  <si>
    <t xml:space="preserve">    上年结转一般行政管理事务</t>
    <phoneticPr fontId="14" type="noConversion"/>
  </si>
  <si>
    <t xml:space="preserve">    上年结转行政单位医疗</t>
    <phoneticPr fontId="14" type="noConversion"/>
  </si>
  <si>
    <t xml:space="preserve">    上年结转住房公积金</t>
    <phoneticPr fontId="14" type="noConversion"/>
  </si>
  <si>
    <t xml:space="preserve">    上年结转购房补贴</t>
    <phoneticPr fontId="14" type="noConversion"/>
  </si>
  <si>
    <t xml:space="preserve">  （九) 医疗卫生与计划生育支出</t>
    <phoneticPr fontId="14" type="noConversion"/>
  </si>
  <si>
    <t>备注：公务接待共5.8万元，接待30批次，共360人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</si>
</sst>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[$-10804]#,##0.00#;\(\-#,##0.00#\);\ "/>
  </numFmts>
  <fonts count="16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8"/>
      <color indexed="8"/>
      <name val="黑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 applyAlignment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 applyAlignment="1"/>
    <xf numFmtId="0" fontId="6" fillId="0" borderId="0" xfId="0" applyFont="1" applyAlignme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topLeftCell="A13" workbookViewId="0">
      <selection activeCell="G5" sqref="G5:J30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75" style="10" customWidth="1"/>
    <col min="16135" max="16384" width="9" style="10"/>
  </cols>
  <sheetData>
    <row r="1" spans="2:5">
      <c r="B1" s="11"/>
      <c r="C1" s="11"/>
      <c r="D1" s="11"/>
      <c r="E1" s="12" t="s">
        <v>0</v>
      </c>
    </row>
    <row r="2" spans="2:5" ht="39.950000000000003" customHeight="1">
      <c r="B2" s="38" t="s">
        <v>1</v>
      </c>
      <c r="C2" s="39"/>
      <c r="D2" s="39"/>
      <c r="E2" s="39"/>
    </row>
    <row r="3" spans="2:5" ht="15" customHeight="1">
      <c r="B3" s="13"/>
      <c r="E3" s="14" t="s">
        <v>2</v>
      </c>
    </row>
    <row r="4" spans="2:5">
      <c r="B4" s="15" t="s">
        <v>3</v>
      </c>
      <c r="C4" s="16">
        <f>C5+C12+C13</f>
        <v>588.10846600000002</v>
      </c>
      <c r="D4" s="15" t="s">
        <v>4</v>
      </c>
      <c r="E4" s="17">
        <v>0</v>
      </c>
    </row>
    <row r="5" spans="2:5">
      <c r="B5" s="15" t="s">
        <v>5</v>
      </c>
      <c r="C5" s="16">
        <f>C6</f>
        <v>588.10846600000002</v>
      </c>
      <c r="D5" s="15" t="s">
        <v>6</v>
      </c>
      <c r="E5" s="17">
        <f>493.578956+4.3+34</f>
        <v>531.87895600000002</v>
      </c>
    </row>
    <row r="6" spans="2:5" ht="15" customHeight="1">
      <c r="B6" s="15" t="s">
        <v>7</v>
      </c>
      <c r="C6" s="16">
        <v>588.10846600000002</v>
      </c>
      <c r="D6" s="15" t="s">
        <v>8</v>
      </c>
      <c r="E6" s="17">
        <v>0</v>
      </c>
    </row>
    <row r="7" spans="2:5" ht="15" customHeight="1">
      <c r="B7" s="15" t="s">
        <v>9</v>
      </c>
      <c r="C7" s="16"/>
      <c r="D7" s="15" t="s">
        <v>10</v>
      </c>
      <c r="E7" s="17">
        <v>0</v>
      </c>
    </row>
    <row r="8" spans="2:5" ht="15" customHeight="1">
      <c r="B8" s="15" t="s">
        <v>11</v>
      </c>
      <c r="C8" s="16"/>
      <c r="D8" s="15" t="s">
        <v>12</v>
      </c>
      <c r="E8" s="17">
        <v>0</v>
      </c>
    </row>
    <row r="9" spans="2:5" ht="15" customHeight="1">
      <c r="B9" s="15" t="s">
        <v>13</v>
      </c>
      <c r="C9" s="16"/>
      <c r="D9" s="15" t="s">
        <v>14</v>
      </c>
      <c r="E9" s="17">
        <v>0</v>
      </c>
    </row>
    <row r="10" spans="2:5" ht="15" customHeight="1">
      <c r="B10" s="15" t="s">
        <v>15</v>
      </c>
      <c r="C10" s="16"/>
      <c r="D10" s="15" t="s">
        <v>16</v>
      </c>
      <c r="E10" s="17">
        <v>0</v>
      </c>
    </row>
    <row r="11" spans="2:5">
      <c r="B11" s="15" t="s">
        <v>17</v>
      </c>
      <c r="C11" s="16"/>
      <c r="D11" s="15" t="s">
        <v>18</v>
      </c>
      <c r="E11" s="17">
        <v>0</v>
      </c>
    </row>
    <row r="12" spans="2:5" ht="15" customHeight="1">
      <c r="B12" s="15" t="s">
        <v>19</v>
      </c>
      <c r="C12" s="16"/>
      <c r="D12" s="15" t="s">
        <v>20</v>
      </c>
      <c r="E12" s="17">
        <v>1.241822</v>
      </c>
    </row>
    <row r="13" spans="2:5" ht="15" customHeight="1">
      <c r="B13" s="15" t="s">
        <v>21</v>
      </c>
      <c r="C13" s="16"/>
      <c r="D13" s="15" t="s">
        <v>159</v>
      </c>
      <c r="E13" s="17">
        <f>45.008808+2.118376</f>
        <v>47.127184</v>
      </c>
    </row>
    <row r="14" spans="2:5" ht="15" customHeight="1">
      <c r="B14" s="15" t="s">
        <v>22</v>
      </c>
      <c r="C14" s="16">
        <v>61.069637999999998</v>
      </c>
      <c r="D14" s="15" t="s">
        <v>23</v>
      </c>
      <c r="E14" s="17">
        <v>0</v>
      </c>
    </row>
    <row r="15" spans="2:5">
      <c r="B15" s="15"/>
      <c r="C15" s="16"/>
      <c r="D15" s="15" t="s">
        <v>24</v>
      </c>
      <c r="E15" s="17">
        <v>0</v>
      </c>
    </row>
    <row r="16" spans="2:5">
      <c r="B16" s="15"/>
      <c r="C16" s="16"/>
      <c r="D16" s="15" t="s">
        <v>25</v>
      </c>
      <c r="E16" s="17">
        <v>0</v>
      </c>
    </row>
    <row r="17" spans="2:5">
      <c r="B17" s="15"/>
      <c r="C17" s="16"/>
      <c r="D17" s="15" t="s">
        <v>26</v>
      </c>
      <c r="E17" s="17">
        <v>0</v>
      </c>
    </row>
    <row r="18" spans="2:5" ht="15" customHeight="1">
      <c r="B18" s="15"/>
      <c r="C18" s="16"/>
      <c r="D18" s="15" t="s">
        <v>27</v>
      </c>
      <c r="E18" s="17">
        <v>0</v>
      </c>
    </row>
    <row r="19" spans="2:5" ht="15" customHeight="1">
      <c r="B19" s="15"/>
      <c r="C19" s="16"/>
      <c r="D19" s="15" t="s">
        <v>28</v>
      </c>
      <c r="E19" s="17">
        <v>0</v>
      </c>
    </row>
    <row r="20" spans="2:5" ht="15" customHeight="1">
      <c r="B20" s="15"/>
      <c r="C20" s="16"/>
      <c r="D20" s="15" t="s">
        <v>29</v>
      </c>
      <c r="E20" s="17">
        <v>0</v>
      </c>
    </row>
    <row r="21" spans="2:5" ht="15" customHeight="1">
      <c r="B21" s="15"/>
      <c r="C21" s="16"/>
      <c r="D21" s="15" t="s">
        <v>30</v>
      </c>
      <c r="E21" s="17">
        <v>0</v>
      </c>
    </row>
    <row r="22" spans="2:5" ht="15" customHeight="1">
      <c r="B22" s="15"/>
      <c r="C22" s="16"/>
      <c r="D22" s="15" t="s">
        <v>31</v>
      </c>
      <c r="E22" s="17">
        <v>0</v>
      </c>
    </row>
    <row r="23" spans="2:5" ht="15" customHeight="1">
      <c r="B23" s="15"/>
      <c r="C23" s="16"/>
      <c r="D23" s="15" t="s">
        <v>32</v>
      </c>
      <c r="E23" s="17">
        <f>48.27888+20.651262</f>
        <v>68.930142000000004</v>
      </c>
    </row>
    <row r="24" spans="2:5" ht="15" customHeight="1">
      <c r="B24" s="15"/>
      <c r="C24" s="16"/>
      <c r="D24" s="15" t="s">
        <v>33</v>
      </c>
      <c r="E24" s="17">
        <v>0</v>
      </c>
    </row>
    <row r="25" spans="2:5" ht="15" customHeight="1">
      <c r="B25" s="15"/>
      <c r="C25" s="16"/>
      <c r="D25" s="15" t="s">
        <v>34</v>
      </c>
      <c r="E25" s="17">
        <v>0</v>
      </c>
    </row>
    <row r="26" spans="2:5" ht="15" customHeight="1">
      <c r="B26" s="15"/>
      <c r="C26" s="16"/>
      <c r="D26" s="15" t="s">
        <v>35</v>
      </c>
      <c r="E26" s="17">
        <v>0</v>
      </c>
    </row>
    <row r="27" spans="2:5">
      <c r="B27" s="18"/>
      <c r="C27" s="19"/>
      <c r="D27" s="15" t="s">
        <v>36</v>
      </c>
      <c r="E27" s="32"/>
    </row>
    <row r="28" spans="2:5" ht="15" customHeight="1">
      <c r="B28" s="18" t="s">
        <v>37</v>
      </c>
      <c r="C28" s="19">
        <f>C4+C14</f>
        <v>649.17810400000008</v>
      </c>
      <c r="D28" s="18" t="s">
        <v>38</v>
      </c>
      <c r="E28" s="20">
        <f>SUM(E5:E27)</f>
        <v>649.17810399999996</v>
      </c>
    </row>
    <row r="29" spans="2:5" ht="16.5" customHeight="1"/>
  </sheetData>
  <mergeCells count="1">
    <mergeCell ref="B2:E2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topLeftCell="A16" workbookViewId="0">
      <selection activeCell="B31" sqref="B31:D33"/>
    </sheetView>
  </sheetViews>
  <sheetFormatPr defaultColWidth="9" defaultRowHeight="13.5"/>
  <cols>
    <col min="1" max="1" width="10.75" customWidth="1"/>
    <col min="2" max="2" width="23.375" customWidth="1"/>
    <col min="3" max="5" width="15.375" customWidth="1"/>
  </cols>
  <sheetData>
    <row r="1" spans="1:5" ht="20.100000000000001" customHeight="1">
      <c r="A1" s="41" t="s">
        <v>39</v>
      </c>
      <c r="B1" s="41"/>
      <c r="C1" s="41"/>
      <c r="D1" s="41"/>
      <c r="E1" s="41"/>
    </row>
    <row r="2" spans="1:5" ht="39.950000000000003" customHeight="1">
      <c r="A2" s="42" t="s">
        <v>40</v>
      </c>
      <c r="B2" s="42"/>
      <c r="C2" s="42"/>
      <c r="D2" s="42"/>
      <c r="E2" s="42"/>
    </row>
    <row r="3" spans="1:5">
      <c r="A3" s="43" t="s">
        <v>2</v>
      </c>
      <c r="B3" s="43"/>
      <c r="C3" s="43"/>
      <c r="D3" s="43"/>
      <c r="E3" s="43"/>
    </row>
    <row r="4" spans="1:5" ht="39.950000000000003" customHeight="1">
      <c r="A4" s="40" t="s">
        <v>41</v>
      </c>
      <c r="B4" s="40"/>
      <c r="C4" s="40" t="s">
        <v>42</v>
      </c>
      <c r="D4" s="40"/>
      <c r="E4" s="40"/>
    </row>
    <row r="5" spans="1:5" ht="20.100000000000001" customHeight="1">
      <c r="A5" s="40" t="s">
        <v>43</v>
      </c>
      <c r="B5" s="40" t="s">
        <v>44</v>
      </c>
      <c r="C5" s="40" t="s">
        <v>45</v>
      </c>
      <c r="D5" s="40"/>
      <c r="E5" s="40"/>
    </row>
    <row r="6" spans="1:5" ht="30" customHeight="1">
      <c r="A6" s="40"/>
      <c r="B6" s="40"/>
      <c r="C6" s="3" t="s">
        <v>46</v>
      </c>
      <c r="D6" s="3" t="s">
        <v>47</v>
      </c>
      <c r="E6" s="3" t="s">
        <v>48</v>
      </c>
    </row>
    <row r="7" spans="1:5">
      <c r="A7" s="4">
        <v>201</v>
      </c>
      <c r="B7" s="4" t="s">
        <v>49</v>
      </c>
      <c r="C7" s="34">
        <f>E7+D7</f>
        <v>531.87895600000002</v>
      </c>
      <c r="D7" s="34">
        <f>D8</f>
        <v>463.47895600000004</v>
      </c>
      <c r="E7" s="34">
        <f>E8</f>
        <v>68.400000000000006</v>
      </c>
    </row>
    <row r="8" spans="1:5">
      <c r="A8" s="4">
        <v>20115</v>
      </c>
      <c r="B8" s="4" t="s">
        <v>130</v>
      </c>
      <c r="C8" s="34"/>
      <c r="D8" s="34">
        <f>D9+D10</f>
        <v>463.47895600000004</v>
      </c>
      <c r="E8" s="34">
        <f>SUM(E11:E14)</f>
        <v>68.400000000000006</v>
      </c>
    </row>
    <row r="9" spans="1:5">
      <c r="A9" s="4">
        <v>2011501</v>
      </c>
      <c r="B9" s="4" t="s">
        <v>153</v>
      </c>
      <c r="C9" s="34"/>
      <c r="D9" s="34">
        <v>459.17895600000003</v>
      </c>
      <c r="E9" s="34"/>
    </row>
    <row r="10" spans="1:5">
      <c r="A10" s="4">
        <v>2011501</v>
      </c>
      <c r="B10" s="4" t="s">
        <v>154</v>
      </c>
      <c r="C10" s="34"/>
      <c r="D10" s="34">
        <v>4.3</v>
      </c>
      <c r="E10" s="34"/>
    </row>
    <row r="11" spans="1:5">
      <c r="A11" s="4">
        <v>2011502</v>
      </c>
      <c r="B11" s="4" t="s">
        <v>155</v>
      </c>
      <c r="C11" s="34"/>
      <c r="D11" s="34"/>
      <c r="E11" s="34">
        <v>34</v>
      </c>
    </row>
    <row r="12" spans="1:5">
      <c r="A12" s="4">
        <v>2011504</v>
      </c>
      <c r="B12" s="4" t="s">
        <v>131</v>
      </c>
      <c r="C12" s="34"/>
      <c r="D12" s="34"/>
      <c r="E12" s="34">
        <v>8</v>
      </c>
    </row>
    <row r="13" spans="1:5">
      <c r="A13" s="4">
        <v>2011505</v>
      </c>
      <c r="B13" s="4" t="s">
        <v>132</v>
      </c>
      <c r="C13" s="34"/>
      <c r="D13" s="34"/>
      <c r="E13" s="34">
        <v>20.399999999999999</v>
      </c>
    </row>
    <row r="14" spans="1:5">
      <c r="A14" s="4">
        <v>2011506</v>
      </c>
      <c r="B14" s="4" t="s">
        <v>133</v>
      </c>
      <c r="C14" s="34"/>
      <c r="D14" s="34"/>
      <c r="E14" s="34">
        <v>6</v>
      </c>
    </row>
    <row r="15" spans="1:5">
      <c r="A15" s="4">
        <v>208</v>
      </c>
      <c r="B15" s="4" t="s">
        <v>134</v>
      </c>
      <c r="C15" s="34">
        <f>D15</f>
        <v>1.241822</v>
      </c>
      <c r="D15" s="34">
        <v>1.241822</v>
      </c>
      <c r="E15" s="34"/>
    </row>
    <row r="16" spans="1:5">
      <c r="A16" s="4">
        <v>20803</v>
      </c>
      <c r="B16" s="4" t="s">
        <v>135</v>
      </c>
      <c r="C16" s="34"/>
      <c r="D16" s="34">
        <v>1.241822</v>
      </c>
      <c r="E16" s="34"/>
    </row>
    <row r="17" spans="1:5">
      <c r="A17" s="4">
        <v>2080302</v>
      </c>
      <c r="B17" s="4" t="s">
        <v>136</v>
      </c>
      <c r="C17" s="34"/>
      <c r="D17" s="34">
        <v>1.241822</v>
      </c>
      <c r="E17" s="34"/>
    </row>
    <row r="18" spans="1:5">
      <c r="A18" s="4">
        <v>210</v>
      </c>
      <c r="B18" s="4" t="s">
        <v>137</v>
      </c>
      <c r="C18" s="34">
        <f>D18</f>
        <v>47.127184</v>
      </c>
      <c r="D18" s="34">
        <f>D19</f>
        <v>47.127184</v>
      </c>
      <c r="E18" s="34"/>
    </row>
    <row r="19" spans="1:5">
      <c r="A19" s="4">
        <v>21005</v>
      </c>
      <c r="B19" s="4" t="s">
        <v>138</v>
      </c>
      <c r="C19" s="34"/>
      <c r="D19" s="34">
        <f>SUM(D20:D23)</f>
        <v>47.127184</v>
      </c>
      <c r="E19" s="34"/>
    </row>
    <row r="20" spans="1:5">
      <c r="A20" s="4">
        <v>2100501</v>
      </c>
      <c r="B20" s="4" t="s">
        <v>139</v>
      </c>
      <c r="C20" s="34"/>
      <c r="D20" s="34">
        <v>24.141168</v>
      </c>
      <c r="E20" s="34"/>
    </row>
    <row r="21" spans="1:5">
      <c r="A21" s="4">
        <v>2100501</v>
      </c>
      <c r="B21" s="4" t="s">
        <v>156</v>
      </c>
      <c r="C21" s="34"/>
      <c r="D21" s="34">
        <v>2.118376</v>
      </c>
      <c r="E21" s="34"/>
    </row>
    <row r="22" spans="1:5">
      <c r="A22" s="4">
        <v>2100503</v>
      </c>
      <c r="B22" s="4" t="s">
        <v>140</v>
      </c>
      <c r="C22" s="34"/>
      <c r="D22" s="34">
        <v>16.094111999999999</v>
      </c>
      <c r="E22" s="34"/>
    </row>
    <row r="23" spans="1:5">
      <c r="A23" s="4">
        <v>2100599</v>
      </c>
      <c r="B23" s="4" t="s">
        <v>141</v>
      </c>
      <c r="C23" s="34"/>
      <c r="D23" s="34">
        <v>4.7735279999999998</v>
      </c>
      <c r="E23" s="34"/>
    </row>
    <row r="24" spans="1:5">
      <c r="A24" s="4">
        <v>221</v>
      </c>
      <c r="B24" s="4" t="s">
        <v>142</v>
      </c>
      <c r="C24" s="34">
        <f>D24</f>
        <v>68.930142000000004</v>
      </c>
      <c r="D24" s="34">
        <f>D25</f>
        <v>68.930142000000004</v>
      </c>
      <c r="E24" s="34"/>
    </row>
    <row r="25" spans="1:5">
      <c r="A25" s="4">
        <v>22102</v>
      </c>
      <c r="B25" s="4" t="s">
        <v>143</v>
      </c>
      <c r="C25" s="34"/>
      <c r="D25" s="34">
        <f>SUM(D26:D28)</f>
        <v>68.930142000000004</v>
      </c>
      <c r="E25" s="34"/>
    </row>
    <row r="26" spans="1:5">
      <c r="A26" s="4">
        <v>2210201</v>
      </c>
      <c r="B26" s="4" t="s">
        <v>157</v>
      </c>
      <c r="C26" s="34"/>
      <c r="D26" s="34">
        <v>0.123152</v>
      </c>
      <c r="E26" s="34"/>
    </row>
    <row r="27" spans="1:5">
      <c r="A27" s="4">
        <v>2210203</v>
      </c>
      <c r="B27" s="4" t="s">
        <v>158</v>
      </c>
      <c r="C27" s="34"/>
      <c r="D27" s="34">
        <v>20.528110000000002</v>
      </c>
      <c r="E27" s="34"/>
    </row>
    <row r="28" spans="1:5">
      <c r="A28" s="4">
        <v>2210201</v>
      </c>
      <c r="B28" s="4" t="s">
        <v>144</v>
      </c>
      <c r="C28" s="34"/>
      <c r="D28" s="34">
        <v>48.278880000000001</v>
      </c>
      <c r="E28" s="34"/>
    </row>
    <row r="29" spans="1:5">
      <c r="A29" s="30"/>
      <c r="B29" s="5" t="s">
        <v>51</v>
      </c>
      <c r="C29" s="34">
        <f>SUM(C7:C28)</f>
        <v>649.17810399999996</v>
      </c>
      <c r="D29" s="34"/>
      <c r="E29" s="34"/>
    </row>
    <row r="30" spans="1:5">
      <c r="A30" s="31"/>
      <c r="B30" s="31"/>
      <c r="C30" s="31"/>
      <c r="D30" s="31"/>
      <c r="E30" s="31"/>
    </row>
    <row r="31" spans="1:5">
      <c r="A31" s="31"/>
      <c r="B31" s="31"/>
      <c r="C31" s="31"/>
      <c r="D31" s="31"/>
      <c r="E31" s="31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topLeftCell="A19" workbookViewId="0">
      <selection activeCell="J1" sqref="J1:J1048576"/>
    </sheetView>
  </sheetViews>
  <sheetFormatPr defaultColWidth="9" defaultRowHeight="13.5"/>
  <cols>
    <col min="1" max="1" width="9.125" customWidth="1"/>
    <col min="2" max="2" width="17.75" customWidth="1"/>
    <col min="3" max="3" width="10.625" customWidth="1"/>
    <col min="4" max="4" width="10.25" customWidth="1"/>
    <col min="5" max="5" width="12.625" customWidth="1"/>
    <col min="6" max="9" width="8.625" customWidth="1"/>
  </cols>
  <sheetData>
    <row r="1" spans="1:9" ht="20.100000000000001" customHeight="1">
      <c r="A1" s="44" t="s">
        <v>52</v>
      </c>
      <c r="B1" s="44"/>
      <c r="C1" s="44"/>
      <c r="D1" s="44"/>
      <c r="E1" s="44"/>
      <c r="F1" s="44"/>
      <c r="G1" s="44"/>
      <c r="H1" s="44"/>
      <c r="I1" s="44"/>
    </row>
    <row r="2" spans="1:9" ht="39.950000000000003" customHeight="1">
      <c r="A2" s="42" t="s">
        <v>53</v>
      </c>
      <c r="B2" s="42"/>
      <c r="C2" s="42"/>
      <c r="D2" s="42"/>
      <c r="E2" s="42"/>
      <c r="F2" s="42"/>
      <c r="G2" s="42"/>
      <c r="H2" s="42"/>
      <c r="I2" s="42"/>
    </row>
    <row r="3" spans="1:9" ht="15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</row>
    <row r="4" spans="1:9" ht="20.100000000000001" customHeight="1">
      <c r="A4" s="45" t="s">
        <v>54</v>
      </c>
      <c r="B4" s="45"/>
      <c r="C4" s="45" t="s">
        <v>55</v>
      </c>
      <c r="D4" s="49" t="s">
        <v>56</v>
      </c>
      <c r="E4" s="46" t="s">
        <v>57</v>
      </c>
      <c r="F4" s="46" t="s">
        <v>58</v>
      </c>
      <c r="G4" s="47"/>
      <c r="H4" s="47"/>
      <c r="I4" s="48"/>
    </row>
    <row r="5" spans="1:9" ht="35.1" customHeight="1">
      <c r="A5" s="24" t="s">
        <v>43</v>
      </c>
      <c r="B5" s="24" t="s">
        <v>59</v>
      </c>
      <c r="C5" s="45"/>
      <c r="D5" s="50"/>
      <c r="E5" s="51"/>
      <c r="F5" s="25" t="s">
        <v>46</v>
      </c>
      <c r="G5" s="26" t="s">
        <v>60</v>
      </c>
      <c r="H5" s="26" t="s">
        <v>61</v>
      </c>
      <c r="I5" s="26" t="s">
        <v>62</v>
      </c>
    </row>
    <row r="6" spans="1:9" ht="20.100000000000001" customHeight="1">
      <c r="A6" s="4">
        <v>201</v>
      </c>
      <c r="B6" s="27" t="s">
        <v>63</v>
      </c>
      <c r="C6" s="27">
        <f>D6</f>
        <v>461.58083000000005</v>
      </c>
      <c r="D6" s="28">
        <f>SUM(D7:D16)</f>
        <v>461.58083000000005</v>
      </c>
      <c r="E6" s="28"/>
      <c r="F6" s="29"/>
      <c r="G6" s="21"/>
      <c r="H6" s="21"/>
      <c r="I6" s="21"/>
    </row>
    <row r="7" spans="1:9" ht="20.100000000000001" customHeight="1">
      <c r="A7" s="4">
        <v>2011501</v>
      </c>
      <c r="B7" s="27" t="s">
        <v>64</v>
      </c>
      <c r="C7" s="27"/>
      <c r="D7" s="28">
        <v>132.5736</v>
      </c>
      <c r="E7" s="28"/>
      <c r="F7" s="29"/>
      <c r="G7" s="21"/>
      <c r="H7" s="21"/>
      <c r="I7" s="21"/>
    </row>
    <row r="8" spans="1:9" ht="20.100000000000001" customHeight="1">
      <c r="A8" s="4">
        <v>2011501</v>
      </c>
      <c r="B8" s="27" t="s">
        <v>65</v>
      </c>
      <c r="C8" s="27"/>
      <c r="D8" s="28">
        <v>254.04480000000001</v>
      </c>
      <c r="E8" s="28"/>
      <c r="F8" s="29"/>
      <c r="G8" s="21"/>
      <c r="H8" s="21"/>
      <c r="I8" s="21"/>
    </row>
    <row r="9" spans="1:9" ht="20.100000000000001" customHeight="1">
      <c r="A9" s="4">
        <v>2011501</v>
      </c>
      <c r="B9" s="27" t="s">
        <v>66</v>
      </c>
      <c r="C9" s="27"/>
      <c r="D9" s="28">
        <v>11.047800000000001</v>
      </c>
      <c r="E9" s="28"/>
      <c r="F9" s="29"/>
      <c r="G9" s="21"/>
      <c r="H9" s="21"/>
      <c r="I9" s="21"/>
    </row>
    <row r="10" spans="1:9" ht="20.100000000000001" customHeight="1">
      <c r="A10" s="4">
        <v>2011501</v>
      </c>
      <c r="B10" s="27" t="s">
        <v>126</v>
      </c>
      <c r="C10" s="27"/>
      <c r="D10" s="28">
        <v>17.664000000000001</v>
      </c>
      <c r="E10" s="28"/>
      <c r="F10" s="29"/>
      <c r="G10" s="21"/>
      <c r="H10" s="21"/>
      <c r="I10" s="21"/>
    </row>
    <row r="11" spans="1:9" ht="20.100000000000001" customHeight="1">
      <c r="A11" s="4">
        <v>2080302</v>
      </c>
      <c r="B11" s="27" t="s">
        <v>127</v>
      </c>
      <c r="C11" s="27"/>
      <c r="D11" s="28">
        <v>1.241822</v>
      </c>
      <c r="E11" s="28"/>
      <c r="F11" s="29"/>
      <c r="G11" s="21"/>
      <c r="H11" s="21"/>
      <c r="I11" s="21"/>
    </row>
    <row r="12" spans="1:9" ht="20.100000000000001" customHeight="1">
      <c r="A12" s="4">
        <v>2100599</v>
      </c>
      <c r="B12" s="27" t="s">
        <v>128</v>
      </c>
      <c r="C12" s="27"/>
      <c r="D12" s="28">
        <v>2.0117639999999999</v>
      </c>
      <c r="E12" s="28"/>
      <c r="F12" s="29"/>
      <c r="G12" s="21"/>
      <c r="H12" s="21"/>
      <c r="I12" s="21"/>
    </row>
    <row r="13" spans="1:9" ht="20.100000000000001" customHeight="1">
      <c r="A13" s="4">
        <v>2100599</v>
      </c>
      <c r="B13" s="27" t="s">
        <v>129</v>
      </c>
      <c r="C13" s="27"/>
      <c r="D13" s="28">
        <v>2.0117639999999999</v>
      </c>
      <c r="E13" s="28"/>
      <c r="F13" s="29"/>
      <c r="G13" s="21"/>
      <c r="H13" s="21"/>
      <c r="I13" s="21"/>
    </row>
    <row r="14" spans="1:9" ht="20.100000000000001" customHeight="1">
      <c r="A14" s="4">
        <v>2100501</v>
      </c>
      <c r="B14" s="27" t="s">
        <v>145</v>
      </c>
      <c r="C14" s="27"/>
      <c r="D14" s="28">
        <v>24.141168</v>
      </c>
      <c r="E14" s="28"/>
      <c r="F14" s="29"/>
      <c r="G14" s="21"/>
      <c r="H14" s="21"/>
      <c r="I14" s="21"/>
    </row>
    <row r="15" spans="1:9" ht="20.100000000000001" customHeight="1">
      <c r="A15" s="4">
        <v>2100599</v>
      </c>
      <c r="B15" s="27" t="s">
        <v>146</v>
      </c>
      <c r="C15" s="27"/>
      <c r="D15" s="28">
        <v>0.75</v>
      </c>
      <c r="E15" s="28"/>
      <c r="F15" s="29"/>
      <c r="G15" s="21"/>
      <c r="H15" s="21"/>
      <c r="I15" s="21"/>
    </row>
    <row r="16" spans="1:9" ht="20.100000000000001" customHeight="1">
      <c r="A16" s="4">
        <v>2100503</v>
      </c>
      <c r="B16" s="27" t="s">
        <v>147</v>
      </c>
      <c r="C16" s="27"/>
      <c r="D16" s="28">
        <v>16.094111999999999</v>
      </c>
      <c r="E16" s="28"/>
      <c r="F16" s="29"/>
      <c r="G16" s="21"/>
      <c r="H16" s="21"/>
      <c r="I16" s="21"/>
    </row>
    <row r="17" spans="1:9" ht="20.100000000000001" customHeight="1">
      <c r="A17" s="4">
        <v>201</v>
      </c>
      <c r="B17" s="27" t="s">
        <v>67</v>
      </c>
      <c r="C17" s="27">
        <f>D17</f>
        <v>40.079556000000004</v>
      </c>
      <c r="D17" s="28">
        <f>SUM(D18:D22)</f>
        <v>40.079556000000004</v>
      </c>
      <c r="E17" s="28"/>
      <c r="F17" s="29"/>
      <c r="G17" s="21"/>
      <c r="H17" s="21"/>
      <c r="I17" s="21"/>
    </row>
    <row r="18" spans="1:9" ht="20.100000000000001" customHeight="1">
      <c r="A18" s="4">
        <v>2011501</v>
      </c>
      <c r="B18" s="4" t="s">
        <v>124</v>
      </c>
      <c r="C18" s="27"/>
      <c r="D18" s="28">
        <v>21.66</v>
      </c>
      <c r="E18" s="28"/>
      <c r="F18" s="29"/>
      <c r="G18" s="21"/>
      <c r="H18" s="21"/>
      <c r="I18" s="21"/>
    </row>
    <row r="19" spans="1:9" ht="20.100000000000001" customHeight="1">
      <c r="A19" s="4">
        <v>2011501</v>
      </c>
      <c r="B19" s="4" t="s">
        <v>122</v>
      </c>
      <c r="C19" s="27"/>
      <c r="D19" s="28">
        <v>8.0470559999999995</v>
      </c>
      <c r="E19" s="28"/>
      <c r="F19" s="29"/>
      <c r="G19" s="21"/>
      <c r="H19" s="21"/>
      <c r="I19" s="21"/>
    </row>
    <row r="20" spans="1:9" ht="20.100000000000001" customHeight="1">
      <c r="A20" s="4">
        <v>2011501</v>
      </c>
      <c r="B20" s="4" t="s">
        <v>125</v>
      </c>
      <c r="C20" s="27"/>
      <c r="D20" s="28">
        <v>0.15</v>
      </c>
      <c r="E20" s="28"/>
      <c r="F20" s="29"/>
      <c r="G20" s="21"/>
      <c r="H20" s="21"/>
      <c r="I20" s="21"/>
    </row>
    <row r="21" spans="1:9" ht="20.100000000000001" customHeight="1">
      <c r="A21" s="4">
        <v>2011501</v>
      </c>
      <c r="B21" s="4" t="s">
        <v>123</v>
      </c>
      <c r="C21" s="27"/>
      <c r="D21" s="28">
        <v>9.9749999999999996</v>
      </c>
      <c r="E21" s="28"/>
      <c r="F21" s="29"/>
      <c r="G21" s="21"/>
      <c r="H21" s="21"/>
      <c r="I21" s="21"/>
    </row>
    <row r="22" spans="1:9" ht="20.100000000000001" customHeight="1">
      <c r="A22" s="4">
        <v>2011501</v>
      </c>
      <c r="B22" s="4" t="s">
        <v>148</v>
      </c>
      <c r="C22" s="27"/>
      <c r="D22" s="28">
        <v>0.2475</v>
      </c>
      <c r="E22" s="28"/>
      <c r="F22" s="29"/>
      <c r="G22" s="21"/>
      <c r="H22" s="21"/>
      <c r="I22" s="21"/>
    </row>
    <row r="23" spans="1:9" ht="20.100000000000001" customHeight="1">
      <c r="A23" s="4">
        <v>201</v>
      </c>
      <c r="B23" s="27" t="s">
        <v>68</v>
      </c>
      <c r="C23" s="27">
        <f>D23</f>
        <v>52.048079999999999</v>
      </c>
      <c r="D23" s="28">
        <f>SUM(D24:D25)</f>
        <v>52.048079999999999</v>
      </c>
      <c r="E23" s="28"/>
      <c r="F23" s="29"/>
      <c r="G23" s="21"/>
      <c r="H23" s="21"/>
      <c r="I23" s="21"/>
    </row>
    <row r="24" spans="1:9" ht="20.100000000000001" customHeight="1">
      <c r="A24" s="4">
        <v>2210201</v>
      </c>
      <c r="B24" s="27" t="s">
        <v>149</v>
      </c>
      <c r="C24" s="27"/>
      <c r="D24" s="28">
        <v>48.278880000000001</v>
      </c>
      <c r="E24" s="28"/>
      <c r="F24" s="29"/>
      <c r="G24" s="21"/>
      <c r="H24" s="21"/>
      <c r="I24" s="21"/>
    </row>
    <row r="25" spans="1:9" ht="20.100000000000001" customHeight="1">
      <c r="A25" s="4">
        <v>2011501</v>
      </c>
      <c r="B25" s="27" t="s">
        <v>150</v>
      </c>
      <c r="C25" s="27"/>
      <c r="D25" s="28">
        <v>3.7692000000000001</v>
      </c>
      <c r="E25" s="28"/>
      <c r="F25" s="29"/>
      <c r="G25" s="21"/>
      <c r="H25" s="21"/>
      <c r="I25" s="21"/>
    </row>
    <row r="26" spans="1:9" ht="20.100000000000001" customHeight="1">
      <c r="A26" s="4"/>
      <c r="B26" s="36" t="s">
        <v>151</v>
      </c>
      <c r="C26" s="27">
        <f>SUM(C6:C25)</f>
        <v>553.70846600000004</v>
      </c>
      <c r="D26" s="28"/>
      <c r="E26" s="28"/>
      <c r="F26" s="29"/>
      <c r="G26" s="21"/>
      <c r="H26" s="21"/>
      <c r="I26" s="21"/>
    </row>
    <row r="27" spans="1:9" ht="20.100000000000001" customHeight="1"/>
    <row r="28" spans="1:9" ht="20.100000000000001" customHeight="1"/>
    <row r="29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A9" sqref="A9:L11"/>
    </sheetView>
  </sheetViews>
  <sheetFormatPr defaultColWidth="9" defaultRowHeight="13.5"/>
  <cols>
    <col min="1" max="2" width="8" customWidth="1"/>
    <col min="3" max="3" width="10.875" customWidth="1"/>
    <col min="4" max="4" width="8" customWidth="1"/>
    <col min="5" max="5" width="10.125" customWidth="1"/>
    <col min="6" max="12" width="8" customWidth="1"/>
  </cols>
  <sheetData>
    <row r="1" spans="1:12" ht="20.100000000000001" customHeight="1">
      <c r="A1" s="44" t="s">
        <v>69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39.950000000000003" customHeight="1">
      <c r="A2" s="42" t="s">
        <v>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4.95" customHeight="1">
      <c r="A3" s="22" t="s">
        <v>71</v>
      </c>
      <c r="B3" s="22"/>
      <c r="C3" s="22"/>
      <c r="D3" s="22"/>
      <c r="E3" s="22"/>
      <c r="F3" s="22"/>
      <c r="G3" s="22"/>
      <c r="H3" s="22"/>
      <c r="I3" s="22"/>
      <c r="J3" s="22"/>
      <c r="K3" s="52" t="s">
        <v>2</v>
      </c>
      <c r="L3" s="52"/>
    </row>
    <row r="4" spans="1:12" ht="20.100000000000001" customHeight="1">
      <c r="A4" s="40" t="s">
        <v>72</v>
      </c>
      <c r="B4" s="40"/>
      <c r="C4" s="40"/>
      <c r="D4" s="40"/>
      <c r="E4" s="40"/>
      <c r="F4" s="40"/>
      <c r="G4" s="40" t="s">
        <v>42</v>
      </c>
      <c r="H4" s="40"/>
      <c r="I4" s="40"/>
      <c r="J4" s="40"/>
      <c r="K4" s="40"/>
      <c r="L4" s="40"/>
    </row>
    <row r="5" spans="1:12" ht="24.95" customHeight="1">
      <c r="A5" s="40" t="s">
        <v>55</v>
      </c>
      <c r="B5" s="53" t="s">
        <v>73</v>
      </c>
      <c r="C5" s="40" t="s">
        <v>74</v>
      </c>
      <c r="D5" s="40"/>
      <c r="E5" s="40"/>
      <c r="F5" s="53" t="s">
        <v>75</v>
      </c>
      <c r="G5" s="40" t="s">
        <v>55</v>
      </c>
      <c r="H5" s="53" t="s">
        <v>73</v>
      </c>
      <c r="I5" s="40" t="s">
        <v>74</v>
      </c>
      <c r="J5" s="40"/>
      <c r="K5" s="40"/>
      <c r="L5" s="53" t="s">
        <v>75</v>
      </c>
    </row>
    <row r="6" spans="1:12" ht="75" customHeight="1">
      <c r="A6" s="40"/>
      <c r="B6" s="53"/>
      <c r="C6" s="3" t="s">
        <v>46</v>
      </c>
      <c r="D6" s="23" t="s">
        <v>76</v>
      </c>
      <c r="E6" s="23" t="s">
        <v>77</v>
      </c>
      <c r="F6" s="53"/>
      <c r="G6" s="40"/>
      <c r="H6" s="53"/>
      <c r="I6" s="3" t="s">
        <v>46</v>
      </c>
      <c r="J6" s="23" t="s">
        <v>76</v>
      </c>
      <c r="K6" s="23" t="s">
        <v>77</v>
      </c>
      <c r="L6" s="53"/>
    </row>
    <row r="7" spans="1:12" ht="30" customHeight="1">
      <c r="A7" s="33">
        <f>B7+C7+F7</f>
        <v>20.030796000000002</v>
      </c>
      <c r="B7" s="33">
        <v>0</v>
      </c>
      <c r="C7" s="33">
        <f>D7+E7</f>
        <v>13.809596000000001</v>
      </c>
      <c r="D7" s="33">
        <v>0</v>
      </c>
      <c r="E7" s="33">
        <v>13.809596000000001</v>
      </c>
      <c r="F7" s="33">
        <v>6.2211999999999996</v>
      </c>
      <c r="G7" s="33">
        <f>H7+I7+L7</f>
        <v>16.8</v>
      </c>
      <c r="H7" s="33">
        <v>0</v>
      </c>
      <c r="I7" s="33">
        <f>J7+K7</f>
        <v>11</v>
      </c>
      <c r="J7" s="33">
        <v>0</v>
      </c>
      <c r="K7" s="33">
        <v>11</v>
      </c>
      <c r="L7" s="33">
        <v>5.8</v>
      </c>
    </row>
    <row r="9" spans="1:12" ht="29.25" customHeight="1">
      <c r="A9" s="62" t="s">
        <v>160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</sheetData>
  <mergeCells count="14">
    <mergeCell ref="A9:L11"/>
    <mergeCell ref="L5:L6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K3:L3"/>
    <mergeCell ref="A4:F4"/>
    <mergeCell ref="G4:L4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11" sqref="C11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44" t="s">
        <v>78</v>
      </c>
      <c r="B1" s="44"/>
      <c r="C1" s="44"/>
      <c r="D1" s="44"/>
      <c r="E1" s="44"/>
    </row>
    <row r="2" spans="1:5" ht="39.950000000000003" customHeight="1">
      <c r="A2" s="42" t="s">
        <v>79</v>
      </c>
      <c r="B2" s="42"/>
      <c r="C2" s="42"/>
      <c r="D2" s="42"/>
      <c r="E2" s="42"/>
    </row>
    <row r="3" spans="1:5" ht="15" customHeight="1">
      <c r="A3" s="54" t="s">
        <v>2</v>
      </c>
      <c r="B3" s="54"/>
      <c r="C3" s="54"/>
      <c r="D3" s="54"/>
      <c r="E3" s="54"/>
    </row>
    <row r="4" spans="1:5" ht="20.100000000000001" customHeight="1">
      <c r="A4" s="40" t="s">
        <v>43</v>
      </c>
      <c r="B4" s="40" t="s">
        <v>59</v>
      </c>
      <c r="C4" s="40" t="s">
        <v>80</v>
      </c>
      <c r="D4" s="40"/>
      <c r="E4" s="40"/>
    </row>
    <row r="5" spans="1:5" ht="20.100000000000001" customHeight="1">
      <c r="A5" s="40"/>
      <c r="B5" s="40"/>
      <c r="C5" s="3" t="s">
        <v>55</v>
      </c>
      <c r="D5" s="3" t="s">
        <v>47</v>
      </c>
      <c r="E5" s="3" t="s">
        <v>48</v>
      </c>
    </row>
    <row r="6" spans="1:5" ht="20.100000000000001" customHeight="1">
      <c r="A6" s="21"/>
      <c r="B6" s="21"/>
      <c r="C6" s="21"/>
      <c r="D6" s="21"/>
      <c r="E6" s="21"/>
    </row>
    <row r="7" spans="1:5" ht="20.100000000000001" customHeight="1">
      <c r="A7" s="21"/>
      <c r="B7" s="21"/>
      <c r="C7" s="21"/>
      <c r="D7" s="21"/>
      <c r="E7" s="21"/>
    </row>
    <row r="8" spans="1:5" ht="20.100000000000001" customHeight="1">
      <c r="A8" s="21"/>
      <c r="B8" s="21"/>
      <c r="C8" s="21"/>
      <c r="D8" s="21"/>
      <c r="E8" s="21"/>
    </row>
    <row r="9" spans="1:5" ht="20.100000000000001" customHeight="1">
      <c r="A9" s="21"/>
      <c r="B9" s="21"/>
      <c r="C9" s="21"/>
      <c r="D9" s="21"/>
      <c r="E9" s="21"/>
    </row>
    <row r="10" spans="1:5" ht="20.100000000000001" customHeight="1">
      <c r="A10" s="21"/>
      <c r="B10" s="21"/>
      <c r="C10" s="21"/>
      <c r="D10" s="21"/>
      <c r="E10" s="21"/>
    </row>
    <row r="11" spans="1:5" ht="20.100000000000001" customHeight="1">
      <c r="A11" s="21"/>
      <c r="B11" s="21"/>
      <c r="C11" s="21"/>
      <c r="D11" s="21"/>
      <c r="E11" s="21"/>
    </row>
    <row r="12" spans="1:5" ht="20.100000000000001" customHeight="1">
      <c r="A12" s="21"/>
      <c r="B12" s="21"/>
      <c r="C12" s="21"/>
      <c r="D12" s="21"/>
      <c r="E12" s="21"/>
    </row>
    <row r="13" spans="1:5" ht="20.100000000000001" customHeight="1">
      <c r="A13" s="21"/>
      <c r="B13" s="21"/>
      <c r="C13" s="21"/>
      <c r="D13" s="21"/>
      <c r="E13" s="21"/>
    </row>
    <row r="14" spans="1:5" ht="20.100000000000001" customHeight="1">
      <c r="A14" s="21"/>
      <c r="B14" s="21"/>
      <c r="C14" s="21"/>
      <c r="D14" s="21"/>
      <c r="E14" s="21"/>
    </row>
    <row r="15" spans="1:5" ht="20.100000000000001" customHeight="1">
      <c r="A15" s="21"/>
      <c r="B15" s="21"/>
      <c r="C15" s="21"/>
      <c r="D15" s="21"/>
      <c r="E15" s="21"/>
    </row>
    <row r="16" spans="1:5" ht="20.100000000000001" customHeight="1">
      <c r="A16" s="21"/>
      <c r="B16" s="21"/>
      <c r="C16" s="21"/>
      <c r="D16" s="21"/>
      <c r="E16" s="21"/>
    </row>
    <row r="17" spans="1:5" ht="20.100000000000001" customHeight="1">
      <c r="A17" s="21"/>
      <c r="B17" s="21"/>
      <c r="C17" s="21"/>
      <c r="D17" s="21"/>
      <c r="E17" s="21"/>
    </row>
    <row r="18" spans="1:5" ht="20.100000000000001" customHeight="1">
      <c r="A18" s="21"/>
      <c r="B18" s="21"/>
      <c r="C18" s="21"/>
      <c r="D18" s="21"/>
      <c r="E18" s="21"/>
    </row>
    <row r="19" spans="1:5" ht="20.100000000000001" customHeight="1">
      <c r="A19" s="21"/>
      <c r="B19" s="21"/>
      <c r="C19" s="21"/>
      <c r="D19" s="21"/>
      <c r="E19" s="21"/>
    </row>
    <row r="20" spans="1:5" ht="20.100000000000001" customHeight="1">
      <c r="A20" s="21"/>
      <c r="B20" s="21"/>
      <c r="C20" s="21"/>
      <c r="D20" s="21"/>
      <c r="E20" s="21"/>
    </row>
    <row r="21" spans="1:5" ht="20.100000000000001" customHeight="1">
      <c r="A21" s="21"/>
      <c r="B21" s="21"/>
      <c r="C21" s="21"/>
      <c r="D21" s="21"/>
      <c r="E21" s="21"/>
    </row>
    <row r="22" spans="1:5" ht="20.100000000000001" customHeight="1">
      <c r="A22" s="21"/>
      <c r="B22" s="21"/>
      <c r="C22" s="21"/>
      <c r="D22" s="21"/>
      <c r="E22" s="21"/>
    </row>
    <row r="23" spans="1:5" ht="20.100000000000001" customHeight="1">
      <c r="A23" s="21"/>
      <c r="B23" s="3" t="s">
        <v>55</v>
      </c>
      <c r="C23" s="21"/>
      <c r="D23" s="21"/>
      <c r="E23" s="21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topLeftCell="A13" workbookViewId="0">
      <selection activeCell="E11" sqref="E11"/>
    </sheetView>
  </sheetViews>
  <sheetFormatPr defaultColWidth="9" defaultRowHeight="13.5"/>
  <cols>
    <col min="1" max="1" width="8.625" customWidth="1"/>
    <col min="2" max="2" width="24" customWidth="1"/>
    <col min="3" max="3" width="16.25" customWidth="1"/>
    <col min="4" max="5" width="18.625" style="2" customWidth="1"/>
  </cols>
  <sheetData>
    <row r="1" spans="1:5" ht="20.100000000000001" customHeight="1">
      <c r="A1" s="44" t="s">
        <v>120</v>
      </c>
      <c r="B1" s="44"/>
      <c r="C1" s="44"/>
      <c r="D1" s="44"/>
      <c r="E1" s="44"/>
    </row>
    <row r="2" spans="1:5" ht="39.950000000000003" customHeight="1">
      <c r="A2" s="42" t="s">
        <v>121</v>
      </c>
      <c r="B2" s="42"/>
      <c r="C2" s="42"/>
      <c r="D2" s="42"/>
      <c r="E2" s="42"/>
    </row>
    <row r="3" spans="1:5" s="1" customFormat="1" ht="15" customHeight="1">
      <c r="A3" s="41" t="s">
        <v>2</v>
      </c>
      <c r="B3" s="41"/>
      <c r="C3" s="41"/>
      <c r="D3" s="41"/>
      <c r="E3" s="41"/>
    </row>
    <row r="4" spans="1:5" ht="30" customHeight="1">
      <c r="A4" s="3" t="s">
        <v>43</v>
      </c>
      <c r="B4" s="3" t="s">
        <v>59</v>
      </c>
      <c r="C4" s="3" t="s">
        <v>55</v>
      </c>
      <c r="D4" s="3" t="s">
        <v>47</v>
      </c>
      <c r="E4" s="3" t="s">
        <v>48</v>
      </c>
    </row>
    <row r="5" spans="1:5" ht="20.100000000000001" customHeight="1">
      <c r="A5" s="4">
        <v>201</v>
      </c>
      <c r="B5" s="4" t="s">
        <v>49</v>
      </c>
      <c r="C5" s="28">
        <f>E5+D5</f>
        <v>531.87895600000002</v>
      </c>
      <c r="D5" s="28">
        <f>D6</f>
        <v>463.47895600000004</v>
      </c>
      <c r="E5" s="28">
        <f>E6</f>
        <v>68.400000000000006</v>
      </c>
    </row>
    <row r="6" spans="1:5" ht="20.100000000000001" customHeight="1">
      <c r="A6" s="4">
        <v>20115</v>
      </c>
      <c r="B6" s="4" t="s">
        <v>130</v>
      </c>
      <c r="C6" s="28"/>
      <c r="D6" s="28">
        <f>SUM(D7:D8)</f>
        <v>463.47895600000004</v>
      </c>
      <c r="E6" s="28">
        <f>SUM(E9:E12)</f>
        <v>68.400000000000006</v>
      </c>
    </row>
    <row r="7" spans="1:5" ht="20.100000000000001" customHeight="1">
      <c r="A7" s="4">
        <v>2011501</v>
      </c>
      <c r="B7" s="4" t="s">
        <v>50</v>
      </c>
      <c r="C7" s="28"/>
      <c r="D7" s="28">
        <v>459.17895600000003</v>
      </c>
      <c r="E7" s="28"/>
    </row>
    <row r="8" spans="1:5" ht="20.100000000000001" customHeight="1">
      <c r="A8" s="4">
        <v>2011501</v>
      </c>
      <c r="B8" s="4" t="s">
        <v>154</v>
      </c>
      <c r="C8" s="28"/>
      <c r="D8" s="34">
        <v>4.3</v>
      </c>
      <c r="E8" s="28"/>
    </row>
    <row r="9" spans="1:5" ht="20.100000000000001" customHeight="1">
      <c r="A9" s="4">
        <v>2011502</v>
      </c>
      <c r="B9" s="4" t="s">
        <v>155</v>
      </c>
      <c r="C9" s="28"/>
      <c r="D9" s="28"/>
      <c r="E9" s="28">
        <v>34</v>
      </c>
    </row>
    <row r="10" spans="1:5" ht="20.100000000000001" customHeight="1">
      <c r="A10" s="4">
        <v>2011504</v>
      </c>
      <c r="B10" s="4" t="s">
        <v>131</v>
      </c>
      <c r="C10" s="28"/>
      <c r="D10" s="28"/>
      <c r="E10" s="28">
        <v>8</v>
      </c>
    </row>
    <row r="11" spans="1:5" ht="20.100000000000001" customHeight="1">
      <c r="A11" s="4">
        <v>2011505</v>
      </c>
      <c r="B11" s="4" t="s">
        <v>132</v>
      </c>
      <c r="C11" s="28"/>
      <c r="D11" s="28"/>
      <c r="E11" s="28">
        <v>20.399999999999999</v>
      </c>
    </row>
    <row r="12" spans="1:5" ht="20.100000000000001" customHeight="1">
      <c r="A12" s="4">
        <v>2011506</v>
      </c>
      <c r="B12" s="4" t="s">
        <v>133</v>
      </c>
      <c r="C12" s="28"/>
      <c r="D12" s="28"/>
      <c r="E12" s="28">
        <v>6</v>
      </c>
    </row>
    <row r="13" spans="1:5" ht="20.100000000000001" customHeight="1">
      <c r="A13" s="4">
        <v>208</v>
      </c>
      <c r="B13" s="4" t="s">
        <v>134</v>
      </c>
      <c r="C13" s="28">
        <f>D13</f>
        <v>1.241822</v>
      </c>
      <c r="D13" s="28">
        <v>1.241822</v>
      </c>
      <c r="E13" s="28"/>
    </row>
    <row r="14" spans="1:5" ht="20.100000000000001" customHeight="1">
      <c r="A14" s="4">
        <v>20803</v>
      </c>
      <c r="B14" s="4" t="s">
        <v>135</v>
      </c>
      <c r="C14" s="28"/>
      <c r="D14" s="28">
        <v>1.241822</v>
      </c>
      <c r="E14" s="28"/>
    </row>
    <row r="15" spans="1:5" ht="20.100000000000001" customHeight="1">
      <c r="A15" s="4">
        <v>2080302</v>
      </c>
      <c r="B15" s="4" t="s">
        <v>136</v>
      </c>
      <c r="C15" s="28"/>
      <c r="D15" s="28">
        <v>1.241822</v>
      </c>
      <c r="E15" s="28"/>
    </row>
    <row r="16" spans="1:5" ht="20.100000000000001" customHeight="1">
      <c r="A16" s="4">
        <v>210</v>
      </c>
      <c r="B16" s="4" t="s">
        <v>137</v>
      </c>
      <c r="C16" s="28">
        <f>D16</f>
        <v>47.127184</v>
      </c>
      <c r="D16" s="28">
        <f>D17</f>
        <v>47.127184</v>
      </c>
      <c r="E16" s="28"/>
    </row>
    <row r="17" spans="1:5" ht="20.100000000000001" customHeight="1">
      <c r="A17" s="4">
        <v>21005</v>
      </c>
      <c r="B17" s="4" t="s">
        <v>138</v>
      </c>
      <c r="C17" s="28"/>
      <c r="D17" s="28">
        <f>SUM(D18:D21)</f>
        <v>47.127184</v>
      </c>
      <c r="E17" s="28"/>
    </row>
    <row r="18" spans="1:5" ht="20.100000000000001" customHeight="1">
      <c r="A18" s="4">
        <v>2100501</v>
      </c>
      <c r="B18" s="4" t="s">
        <v>139</v>
      </c>
      <c r="C18" s="28"/>
      <c r="D18" s="28">
        <v>24.141168</v>
      </c>
      <c r="E18" s="28"/>
    </row>
    <row r="19" spans="1:5" ht="20.100000000000001" customHeight="1">
      <c r="A19" s="4">
        <v>2100501</v>
      </c>
      <c r="B19" s="4" t="s">
        <v>156</v>
      </c>
      <c r="C19" s="34"/>
      <c r="D19" s="34">
        <v>2.118376</v>
      </c>
      <c r="E19" s="28"/>
    </row>
    <row r="20" spans="1:5" ht="20.100000000000001" customHeight="1">
      <c r="A20" s="4">
        <v>2100503</v>
      </c>
      <c r="B20" s="4" t="s">
        <v>140</v>
      </c>
      <c r="C20" s="28"/>
      <c r="D20" s="28">
        <v>16.094111999999999</v>
      </c>
      <c r="E20" s="28"/>
    </row>
    <row r="21" spans="1:5" ht="20.100000000000001" customHeight="1">
      <c r="A21" s="4">
        <v>2100599</v>
      </c>
      <c r="B21" s="4" t="s">
        <v>141</v>
      </c>
      <c r="C21" s="28"/>
      <c r="D21" s="28">
        <v>4.7735279999999998</v>
      </c>
      <c r="E21" s="28"/>
    </row>
    <row r="22" spans="1:5" ht="20.100000000000001" customHeight="1">
      <c r="A22" s="4">
        <v>221</v>
      </c>
      <c r="B22" s="4" t="s">
        <v>142</v>
      </c>
      <c r="C22" s="28">
        <f>D22</f>
        <v>68.930142000000004</v>
      </c>
      <c r="D22" s="28">
        <f>D23</f>
        <v>68.930142000000004</v>
      </c>
      <c r="E22" s="28"/>
    </row>
    <row r="23" spans="1:5" ht="20.100000000000001" customHeight="1">
      <c r="A23" s="4">
        <v>22102</v>
      </c>
      <c r="B23" s="4" t="s">
        <v>143</v>
      </c>
      <c r="C23" s="28"/>
      <c r="D23" s="28">
        <f>SUM(D24:D26)</f>
        <v>68.930142000000004</v>
      </c>
      <c r="E23" s="28"/>
    </row>
    <row r="24" spans="1:5" ht="20.100000000000001" customHeight="1">
      <c r="A24" s="4">
        <v>2210201</v>
      </c>
      <c r="B24" s="4" t="s">
        <v>157</v>
      </c>
      <c r="C24" s="34"/>
      <c r="D24" s="34">
        <v>0.123152</v>
      </c>
      <c r="E24" s="28"/>
    </row>
    <row r="25" spans="1:5" ht="20.100000000000001" customHeight="1">
      <c r="A25" s="4">
        <v>2210203</v>
      </c>
      <c r="B25" s="4" t="s">
        <v>158</v>
      </c>
      <c r="C25" s="34"/>
      <c r="D25" s="34">
        <v>20.528110000000002</v>
      </c>
      <c r="E25" s="28"/>
    </row>
    <row r="26" spans="1:5" ht="20.100000000000001" customHeight="1">
      <c r="A26" s="4">
        <v>2210201</v>
      </c>
      <c r="B26" s="4" t="s">
        <v>144</v>
      </c>
      <c r="C26" s="28"/>
      <c r="D26" s="28">
        <v>48.278880000000001</v>
      </c>
      <c r="E26" s="28"/>
    </row>
    <row r="27" spans="1:5" ht="20.100000000000001" customHeight="1">
      <c r="A27" s="4"/>
      <c r="B27" s="5" t="s">
        <v>51</v>
      </c>
      <c r="C27" s="28">
        <f>SUM(C5:C26)</f>
        <v>649.17810399999996</v>
      </c>
      <c r="D27" s="4"/>
      <c r="E27" s="4"/>
    </row>
    <row r="28" spans="1:5" ht="20.100000000000001" customHeight="1"/>
    <row r="29" spans="1:5" ht="20.100000000000001" customHeight="1"/>
    <row r="30" spans="1:5" ht="20.100000000000001" customHeight="1"/>
  </sheetData>
  <mergeCells count="3">
    <mergeCell ref="A1:E1"/>
    <mergeCell ref="A2:E2"/>
    <mergeCell ref="A3:E3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E27"/>
  <sheetViews>
    <sheetView showGridLines="0" topLeftCell="A7" workbookViewId="0">
      <selection activeCell="C5" sqref="C5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8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8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8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8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8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8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8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8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8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8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8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8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8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8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8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8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8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8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8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8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8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8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8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8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8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8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8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8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8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8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8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8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8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8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8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8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8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8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8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8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8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8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8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8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8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8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8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8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8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8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8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8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8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8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8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8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8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8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8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8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8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8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8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875" style="10" customWidth="1"/>
    <col min="16135" max="16384" width="9" style="10"/>
  </cols>
  <sheetData>
    <row r="1" spans="2:5">
      <c r="B1" s="11"/>
      <c r="C1" s="11"/>
      <c r="D1" s="11"/>
      <c r="E1" s="12" t="s">
        <v>81</v>
      </c>
    </row>
    <row r="2" spans="2:5" ht="39.950000000000003" customHeight="1">
      <c r="B2" s="38" t="s">
        <v>82</v>
      </c>
      <c r="C2" s="39"/>
      <c r="D2" s="39"/>
      <c r="E2" s="39"/>
    </row>
    <row r="3" spans="2:5" ht="15" customHeight="1">
      <c r="B3" s="13"/>
      <c r="E3" s="14" t="s">
        <v>2</v>
      </c>
    </row>
    <row r="4" spans="2:5">
      <c r="B4" s="15" t="s">
        <v>83</v>
      </c>
      <c r="C4" s="16">
        <v>588.10846600000002</v>
      </c>
      <c r="D4" s="15" t="s">
        <v>84</v>
      </c>
      <c r="E4" s="17">
        <f>493.578956+4.3+34</f>
        <v>531.87895600000002</v>
      </c>
    </row>
    <row r="5" spans="2:5">
      <c r="B5" s="15" t="s">
        <v>85</v>
      </c>
      <c r="C5" s="16"/>
      <c r="D5" s="15" t="s">
        <v>86</v>
      </c>
      <c r="E5" s="17">
        <v>0</v>
      </c>
    </row>
    <row r="6" spans="2:5">
      <c r="B6" s="15" t="s">
        <v>87</v>
      </c>
      <c r="C6" s="16"/>
      <c r="D6" s="15" t="s">
        <v>88</v>
      </c>
      <c r="E6" s="17">
        <v>0</v>
      </c>
    </row>
    <row r="7" spans="2:5">
      <c r="B7" s="15" t="s">
        <v>89</v>
      </c>
      <c r="C7" s="16"/>
      <c r="D7" s="15" t="s">
        <v>90</v>
      </c>
      <c r="E7" s="17">
        <v>0</v>
      </c>
    </row>
    <row r="8" spans="2:5">
      <c r="B8" s="15" t="s">
        <v>91</v>
      </c>
      <c r="C8" s="16"/>
      <c r="D8" s="15" t="s">
        <v>92</v>
      </c>
      <c r="E8" s="17">
        <v>0</v>
      </c>
    </row>
    <row r="9" spans="2:5">
      <c r="B9" s="15" t="s">
        <v>93</v>
      </c>
      <c r="C9" s="16">
        <v>61.069637999999998</v>
      </c>
      <c r="D9" s="15" t="s">
        <v>94</v>
      </c>
      <c r="E9" s="17">
        <v>0</v>
      </c>
    </row>
    <row r="10" spans="2:5">
      <c r="B10" s="15"/>
      <c r="C10" s="16"/>
      <c r="D10" s="15" t="s">
        <v>95</v>
      </c>
      <c r="E10" s="17">
        <v>0</v>
      </c>
    </row>
    <row r="11" spans="2:5">
      <c r="B11" s="15"/>
      <c r="C11" s="16"/>
      <c r="D11" s="15" t="s">
        <v>96</v>
      </c>
      <c r="E11" s="17">
        <v>1.241822</v>
      </c>
    </row>
    <row r="12" spans="2:5">
      <c r="B12" s="15"/>
      <c r="C12" s="16"/>
      <c r="D12" s="15" t="s">
        <v>97</v>
      </c>
      <c r="E12" s="17">
        <f>45.008808+2.118376</f>
        <v>47.127184</v>
      </c>
    </row>
    <row r="13" spans="2:5">
      <c r="B13" s="15"/>
      <c r="C13" s="16"/>
      <c r="D13" s="15" t="s">
        <v>98</v>
      </c>
      <c r="E13" s="17">
        <v>0</v>
      </c>
    </row>
    <row r="14" spans="2:5">
      <c r="B14" s="15"/>
      <c r="C14" s="16"/>
      <c r="D14" s="15" t="s">
        <v>99</v>
      </c>
      <c r="E14" s="17">
        <v>0</v>
      </c>
    </row>
    <row r="15" spans="2:5">
      <c r="B15" s="15"/>
      <c r="C15" s="16"/>
      <c r="D15" s="15" t="s">
        <v>100</v>
      </c>
      <c r="E15" s="17">
        <v>0</v>
      </c>
    </row>
    <row r="16" spans="2:5" ht="15" customHeight="1">
      <c r="B16" s="15"/>
      <c r="C16" s="16"/>
      <c r="D16" s="15" t="s">
        <v>101</v>
      </c>
      <c r="E16" s="17">
        <v>0</v>
      </c>
    </row>
    <row r="17" spans="2:5" ht="15" customHeight="1">
      <c r="B17" s="15"/>
      <c r="C17" s="16"/>
      <c r="D17" s="15" t="s">
        <v>102</v>
      </c>
      <c r="E17" s="17">
        <v>0</v>
      </c>
    </row>
    <row r="18" spans="2:5" ht="15" customHeight="1">
      <c r="B18" s="15"/>
      <c r="C18" s="16"/>
      <c r="D18" s="15" t="s">
        <v>103</v>
      </c>
      <c r="E18" s="17">
        <v>0</v>
      </c>
    </row>
    <row r="19" spans="2:5" ht="15" customHeight="1">
      <c r="B19" s="15"/>
      <c r="C19" s="16"/>
      <c r="D19" s="15" t="s">
        <v>104</v>
      </c>
      <c r="E19" s="17">
        <v>0</v>
      </c>
    </row>
    <row r="20" spans="2:5" ht="15" customHeight="1">
      <c r="B20" s="15"/>
      <c r="C20" s="16"/>
      <c r="D20" s="15" t="s">
        <v>105</v>
      </c>
      <c r="E20" s="17">
        <v>0</v>
      </c>
    </row>
    <row r="21" spans="2:5" ht="15" customHeight="1">
      <c r="B21" s="15"/>
      <c r="C21" s="16"/>
      <c r="D21" s="15" t="s">
        <v>106</v>
      </c>
      <c r="E21" s="17">
        <v>0</v>
      </c>
    </row>
    <row r="22" spans="2:5" ht="15" customHeight="1">
      <c r="B22" s="15"/>
      <c r="C22" s="16"/>
      <c r="D22" s="15" t="s">
        <v>107</v>
      </c>
      <c r="E22" s="17">
        <f>48.27888+20.651262</f>
        <v>68.930142000000004</v>
      </c>
    </row>
    <row r="23" spans="2:5">
      <c r="B23" s="15"/>
      <c r="C23" s="16"/>
      <c r="D23" s="15" t="s">
        <v>108</v>
      </c>
      <c r="E23" s="17">
        <v>0</v>
      </c>
    </row>
    <row r="24" spans="2:5" ht="15" customHeight="1">
      <c r="B24" s="15"/>
      <c r="C24" s="16"/>
      <c r="D24" s="15" t="s">
        <v>109</v>
      </c>
      <c r="E24" s="17">
        <v>0</v>
      </c>
    </row>
    <row r="25" spans="2:5">
      <c r="B25" s="18"/>
      <c r="C25" s="19"/>
      <c r="D25" s="15" t="s">
        <v>110</v>
      </c>
      <c r="E25" s="17">
        <v>0</v>
      </c>
    </row>
    <row r="26" spans="2:5" ht="15" customHeight="1">
      <c r="B26" s="18" t="s">
        <v>37</v>
      </c>
      <c r="C26" s="19">
        <f>SUM(C4:C9)</f>
        <v>649.17810400000008</v>
      </c>
      <c r="D26" s="18" t="s">
        <v>38</v>
      </c>
      <c r="E26" s="20">
        <f>SUM(E4:E25)</f>
        <v>649.17810399999996</v>
      </c>
    </row>
    <row r="27" spans="2:5" ht="17.25" customHeight="1"/>
  </sheetData>
  <mergeCells count="1">
    <mergeCell ref="B2:E2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1"/>
  <sheetViews>
    <sheetView topLeftCell="A13" workbookViewId="0">
      <selection activeCell="C9" sqref="C9"/>
    </sheetView>
  </sheetViews>
  <sheetFormatPr defaultColWidth="9" defaultRowHeight="13.5"/>
  <cols>
    <col min="1" max="1" width="6.875" customWidth="1"/>
    <col min="2" max="2" width="24.625" customWidth="1"/>
    <col min="3" max="3" width="10.25" customWidth="1"/>
    <col min="4" max="4" width="11.75" customWidth="1"/>
    <col min="5" max="6" width="10.625" customWidth="1"/>
    <col min="7" max="9" width="8.625" customWidth="1"/>
  </cols>
  <sheetData>
    <row r="1" spans="1:9" ht="20.100000000000001" customHeight="1">
      <c r="A1" s="41" t="s">
        <v>111</v>
      </c>
      <c r="B1" s="41"/>
      <c r="C1" s="41"/>
      <c r="D1" s="41"/>
      <c r="E1" s="41"/>
      <c r="F1" s="41"/>
      <c r="G1" s="41"/>
      <c r="H1" s="41"/>
      <c r="I1" s="41"/>
    </row>
    <row r="2" spans="1:9" ht="39.950000000000003" customHeight="1">
      <c r="A2" s="42" t="s">
        <v>112</v>
      </c>
      <c r="B2" s="42"/>
      <c r="C2" s="42"/>
      <c r="D2" s="42"/>
      <c r="E2" s="42"/>
      <c r="F2" s="42"/>
      <c r="G2" s="42"/>
      <c r="H2" s="42"/>
      <c r="I2" s="42"/>
    </row>
    <row r="3" spans="1:9" s="6" customFormat="1" ht="1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spans="1:9" ht="39.950000000000003" customHeight="1">
      <c r="A4" s="56" t="s">
        <v>113</v>
      </c>
      <c r="B4" s="56"/>
      <c r="C4" s="56" t="s">
        <v>55</v>
      </c>
      <c r="D4" s="57" t="s">
        <v>114</v>
      </c>
      <c r="E4" s="57" t="s">
        <v>115</v>
      </c>
      <c r="F4" s="58" t="s">
        <v>116</v>
      </c>
      <c r="G4" s="60" t="s">
        <v>117</v>
      </c>
      <c r="H4" s="57" t="s">
        <v>118</v>
      </c>
      <c r="I4" s="57" t="s">
        <v>119</v>
      </c>
    </row>
    <row r="5" spans="1:9" ht="30" customHeight="1">
      <c r="A5" s="7" t="s">
        <v>43</v>
      </c>
      <c r="B5" s="7" t="s">
        <v>59</v>
      </c>
      <c r="C5" s="56"/>
      <c r="D5" s="56"/>
      <c r="E5" s="56"/>
      <c r="F5" s="59"/>
      <c r="G5" s="61"/>
      <c r="H5" s="56"/>
      <c r="I5" s="56"/>
    </row>
    <row r="6" spans="1:9" ht="20.100000000000001" customHeight="1">
      <c r="A6" s="4">
        <v>201</v>
      </c>
      <c r="B6" s="4" t="s">
        <v>49</v>
      </c>
      <c r="C6" s="35">
        <f>D6</f>
        <v>531.87895600000002</v>
      </c>
      <c r="D6" s="37">
        <f>D7</f>
        <v>531.87895600000002</v>
      </c>
      <c r="E6" s="9"/>
      <c r="F6" s="9"/>
      <c r="G6" s="9"/>
      <c r="H6" s="9"/>
      <c r="I6" s="9"/>
    </row>
    <row r="7" spans="1:9" ht="20.100000000000001" customHeight="1">
      <c r="A7" s="4">
        <v>20115</v>
      </c>
      <c r="B7" s="4" t="s">
        <v>130</v>
      </c>
      <c r="C7" s="35"/>
      <c r="D7" s="37">
        <f>SUM(D8:D13)</f>
        <v>531.87895600000002</v>
      </c>
      <c r="E7" s="9"/>
      <c r="F7" s="9"/>
      <c r="G7" s="9"/>
      <c r="H7" s="9"/>
      <c r="I7" s="9"/>
    </row>
    <row r="8" spans="1:9" ht="20.100000000000001" customHeight="1">
      <c r="A8" s="4">
        <v>2011501</v>
      </c>
      <c r="B8" s="4" t="s">
        <v>50</v>
      </c>
      <c r="C8" s="35"/>
      <c r="D8" s="37">
        <v>459.17895600000003</v>
      </c>
      <c r="E8" s="9"/>
      <c r="F8" s="9"/>
      <c r="G8" s="9"/>
      <c r="H8" s="9"/>
      <c r="I8" s="9"/>
    </row>
    <row r="9" spans="1:9" ht="20.100000000000001" customHeight="1">
      <c r="A9" s="4">
        <v>2011501</v>
      </c>
      <c r="B9" s="4" t="s">
        <v>154</v>
      </c>
      <c r="C9" s="35"/>
      <c r="D9" s="34">
        <v>4.3</v>
      </c>
      <c r="E9" s="9"/>
      <c r="F9" s="9"/>
      <c r="G9" s="9"/>
      <c r="H9" s="9"/>
      <c r="I9" s="9"/>
    </row>
    <row r="10" spans="1:9" ht="20.100000000000001" customHeight="1">
      <c r="A10" s="4">
        <v>2011502</v>
      </c>
      <c r="B10" s="4" t="s">
        <v>155</v>
      </c>
      <c r="C10" s="35"/>
      <c r="D10" s="34">
        <v>34</v>
      </c>
      <c r="E10" s="9"/>
      <c r="F10" s="9"/>
      <c r="G10" s="9"/>
      <c r="H10" s="9"/>
      <c r="I10" s="9"/>
    </row>
    <row r="11" spans="1:9" ht="20.100000000000001" customHeight="1">
      <c r="A11" s="4">
        <v>2011504</v>
      </c>
      <c r="B11" s="4" t="s">
        <v>131</v>
      </c>
      <c r="C11" s="35"/>
      <c r="D11" s="37">
        <v>8</v>
      </c>
      <c r="E11" s="9"/>
      <c r="F11" s="9"/>
      <c r="G11" s="9"/>
      <c r="H11" s="9"/>
      <c r="I11" s="9"/>
    </row>
    <row r="12" spans="1:9" ht="20.100000000000001" customHeight="1">
      <c r="A12" s="4">
        <v>2011505</v>
      </c>
      <c r="B12" s="4" t="s">
        <v>132</v>
      </c>
      <c r="C12" s="35"/>
      <c r="D12" s="37">
        <v>20.399999999999999</v>
      </c>
      <c r="E12" s="9"/>
      <c r="F12" s="9"/>
      <c r="G12" s="9"/>
      <c r="H12" s="9"/>
      <c r="I12" s="9"/>
    </row>
    <row r="13" spans="1:9" ht="20.100000000000001" customHeight="1">
      <c r="A13" s="4">
        <v>2011506</v>
      </c>
      <c r="B13" s="4" t="s">
        <v>133</v>
      </c>
      <c r="C13" s="35"/>
      <c r="D13" s="37">
        <v>6</v>
      </c>
      <c r="E13" s="9"/>
      <c r="F13" s="9"/>
      <c r="G13" s="9"/>
      <c r="H13" s="9"/>
      <c r="I13" s="9"/>
    </row>
    <row r="14" spans="1:9" ht="20.100000000000001" customHeight="1">
      <c r="A14" s="4">
        <v>208</v>
      </c>
      <c r="B14" s="4" t="s">
        <v>134</v>
      </c>
      <c r="C14" s="35">
        <f>D14</f>
        <v>1.241822</v>
      </c>
      <c r="D14" s="37">
        <v>1.241822</v>
      </c>
      <c r="E14" s="9"/>
      <c r="F14" s="9"/>
      <c r="G14" s="9"/>
      <c r="H14" s="9"/>
      <c r="I14" s="9"/>
    </row>
    <row r="15" spans="1:9" ht="20.100000000000001" customHeight="1">
      <c r="A15" s="4">
        <v>20803</v>
      </c>
      <c r="B15" s="4" t="s">
        <v>135</v>
      </c>
      <c r="C15" s="35"/>
      <c r="D15" s="37">
        <v>1.241822</v>
      </c>
      <c r="E15" s="9"/>
      <c r="F15" s="9"/>
      <c r="G15" s="9"/>
      <c r="H15" s="9"/>
      <c r="I15" s="9"/>
    </row>
    <row r="16" spans="1:9" ht="20.100000000000001" customHeight="1">
      <c r="A16" s="4">
        <v>2080302</v>
      </c>
      <c r="B16" s="4" t="s">
        <v>136</v>
      </c>
      <c r="C16" s="35"/>
      <c r="D16" s="37">
        <v>1.241822</v>
      </c>
      <c r="E16" s="9"/>
      <c r="F16" s="9"/>
      <c r="G16" s="9"/>
      <c r="H16" s="9"/>
      <c r="I16" s="9"/>
    </row>
    <row r="17" spans="1:9" ht="20.100000000000001" customHeight="1">
      <c r="A17" s="4">
        <v>210</v>
      </c>
      <c r="B17" s="4" t="s">
        <v>137</v>
      </c>
      <c r="C17" s="35">
        <f>D17</f>
        <v>47.127184</v>
      </c>
      <c r="D17" s="37">
        <f>D18</f>
        <v>47.127184</v>
      </c>
      <c r="E17" s="9"/>
      <c r="F17" s="9"/>
      <c r="G17" s="9"/>
      <c r="H17" s="9"/>
      <c r="I17" s="9"/>
    </row>
    <row r="18" spans="1:9" ht="20.100000000000001" customHeight="1">
      <c r="A18" s="4">
        <v>21005</v>
      </c>
      <c r="B18" s="4" t="s">
        <v>138</v>
      </c>
      <c r="C18" s="35"/>
      <c r="D18" s="37">
        <f>SUM(D19:D22)</f>
        <v>47.127184</v>
      </c>
      <c r="E18" s="9"/>
      <c r="F18" s="9"/>
      <c r="G18" s="9"/>
      <c r="H18" s="9"/>
      <c r="I18" s="9"/>
    </row>
    <row r="19" spans="1:9" ht="20.100000000000001" customHeight="1">
      <c r="A19" s="4">
        <v>2100501</v>
      </c>
      <c r="B19" s="4" t="s">
        <v>139</v>
      </c>
      <c r="C19" s="35"/>
      <c r="D19" s="37">
        <v>24.141168</v>
      </c>
      <c r="E19" s="9"/>
      <c r="F19" s="9"/>
      <c r="G19" s="9"/>
      <c r="H19" s="9"/>
      <c r="I19" s="9"/>
    </row>
    <row r="20" spans="1:9" ht="20.100000000000001" customHeight="1">
      <c r="A20" s="4">
        <v>2100501</v>
      </c>
      <c r="B20" s="4" t="s">
        <v>156</v>
      </c>
      <c r="C20" s="34"/>
      <c r="D20" s="34">
        <v>2.118376</v>
      </c>
      <c r="E20" s="9"/>
      <c r="F20" s="9"/>
      <c r="G20" s="9"/>
      <c r="H20" s="9"/>
      <c r="I20" s="9"/>
    </row>
    <row r="21" spans="1:9" ht="20.100000000000001" customHeight="1">
      <c r="A21" s="4">
        <v>2100503</v>
      </c>
      <c r="B21" s="4" t="s">
        <v>140</v>
      </c>
      <c r="C21" s="35"/>
      <c r="D21" s="37">
        <v>16.094111999999999</v>
      </c>
      <c r="E21" s="9"/>
      <c r="F21" s="9"/>
      <c r="G21" s="9"/>
      <c r="H21" s="9"/>
      <c r="I21" s="9"/>
    </row>
    <row r="22" spans="1:9" ht="20.100000000000001" customHeight="1">
      <c r="A22" s="4">
        <v>2100599</v>
      </c>
      <c r="B22" s="4" t="s">
        <v>141</v>
      </c>
      <c r="C22" s="35"/>
      <c r="D22" s="37">
        <v>4.7735279999999998</v>
      </c>
      <c r="E22" s="9"/>
      <c r="F22" s="9"/>
      <c r="G22" s="9"/>
      <c r="H22" s="9"/>
      <c r="I22" s="9"/>
    </row>
    <row r="23" spans="1:9" ht="20.100000000000001" customHeight="1">
      <c r="A23" s="4">
        <v>221</v>
      </c>
      <c r="B23" s="4" t="s">
        <v>142</v>
      </c>
      <c r="C23" s="35">
        <f>D23</f>
        <v>68.930142000000004</v>
      </c>
      <c r="D23" s="37">
        <f>D24</f>
        <v>68.930142000000004</v>
      </c>
      <c r="E23" s="9"/>
      <c r="F23" s="9"/>
      <c r="G23" s="9"/>
      <c r="H23" s="9"/>
      <c r="I23" s="9"/>
    </row>
    <row r="24" spans="1:9" ht="20.100000000000001" customHeight="1">
      <c r="A24" s="4">
        <v>22102</v>
      </c>
      <c r="B24" s="4" t="s">
        <v>143</v>
      </c>
      <c r="C24" s="35"/>
      <c r="D24" s="37">
        <f>SUM(D25:D27)</f>
        <v>68.930142000000004</v>
      </c>
      <c r="E24" s="9"/>
      <c r="F24" s="9"/>
      <c r="G24" s="9"/>
      <c r="H24" s="9"/>
      <c r="I24" s="9"/>
    </row>
    <row r="25" spans="1:9" ht="20.100000000000001" customHeight="1">
      <c r="A25" s="4">
        <v>2210201</v>
      </c>
      <c r="B25" s="4" t="s">
        <v>157</v>
      </c>
      <c r="C25" s="34"/>
      <c r="D25" s="34">
        <v>0.123152</v>
      </c>
      <c r="E25" s="9"/>
      <c r="F25" s="9"/>
      <c r="G25" s="9"/>
      <c r="H25" s="9"/>
      <c r="I25" s="9"/>
    </row>
    <row r="26" spans="1:9" ht="20.100000000000001" customHeight="1">
      <c r="A26" s="4">
        <v>2210203</v>
      </c>
      <c r="B26" s="4" t="s">
        <v>158</v>
      </c>
      <c r="C26" s="34"/>
      <c r="D26" s="34">
        <v>20.528110000000002</v>
      </c>
      <c r="E26" s="9"/>
      <c r="F26" s="9"/>
      <c r="G26" s="9"/>
      <c r="H26" s="9"/>
      <c r="I26" s="9"/>
    </row>
    <row r="27" spans="1:9" ht="20.100000000000001" customHeight="1">
      <c r="A27" s="4">
        <v>2210201</v>
      </c>
      <c r="B27" s="4" t="s">
        <v>144</v>
      </c>
      <c r="C27" s="35"/>
      <c r="D27" s="37">
        <v>48.278880000000001</v>
      </c>
      <c r="E27" s="9"/>
      <c r="F27" s="9"/>
      <c r="G27" s="9"/>
      <c r="H27" s="9"/>
      <c r="I27" s="9"/>
    </row>
    <row r="28" spans="1:9" ht="20.100000000000001" customHeight="1">
      <c r="A28" s="8"/>
      <c r="B28" s="5" t="s">
        <v>152</v>
      </c>
      <c r="C28" s="35">
        <f>SUM(C6:C27)</f>
        <v>649.17810399999996</v>
      </c>
      <c r="D28" s="35"/>
      <c r="E28" s="9"/>
      <c r="F28" s="9"/>
      <c r="G28" s="9"/>
      <c r="H28" s="9"/>
      <c r="I28" s="9"/>
    </row>
    <row r="29" spans="1:9" ht="20.100000000000001" customHeight="1"/>
    <row r="30" spans="1:9" ht="20.100000000000001" customHeight="1"/>
    <row r="31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部门支出总表</vt:lpstr>
      <vt:lpstr>部门收支总表</vt:lpstr>
      <vt:lpstr>部门收入总表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2006-09-16T00:00:00Z</dcterms:created>
  <dcterms:modified xsi:type="dcterms:W3CDTF">2016-05-17T02:20:39Z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