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 tabRatio="933" activeTab="7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25725"/>
</workbook>
</file>

<file path=xl/calcChain.xml><?xml version="1.0" encoding="utf-8"?>
<calcChain xmlns="http://schemas.openxmlformats.org/spreadsheetml/2006/main">
  <c r="G7" i="4"/>
  <c r="I7"/>
  <c r="A7"/>
  <c r="C7"/>
  <c r="D7" i="2"/>
  <c r="C5" i="8"/>
  <c r="C27" s="1"/>
  <c r="D5"/>
  <c r="D11" i="7"/>
  <c r="D8"/>
  <c r="E4" i="6"/>
  <c r="E5" i="1"/>
  <c r="E26" i="6" l="1"/>
  <c r="C26"/>
  <c r="C25" i="7"/>
  <c r="C20"/>
  <c r="C17"/>
  <c r="D7"/>
  <c r="D6" s="1"/>
  <c r="C6" s="1"/>
  <c r="C28" s="1"/>
  <c r="D25" i="8"/>
  <c r="D24" s="1"/>
  <c r="C24" s="1"/>
  <c r="D20"/>
  <c r="D19" s="1"/>
  <c r="C19" s="1"/>
  <c r="D17"/>
  <c r="D16" s="1"/>
  <c r="C16" s="1"/>
  <c r="E14"/>
  <c r="E10"/>
  <c r="E7"/>
  <c r="E6" s="1"/>
  <c r="E5" s="1"/>
  <c r="D25" i="3"/>
  <c r="C25" s="1"/>
  <c r="D19"/>
  <c r="C19" s="1"/>
  <c r="D7"/>
  <c r="C7" s="1"/>
  <c r="D15"/>
  <c r="D14" s="1"/>
  <c r="C14" s="1"/>
  <c r="D12"/>
  <c r="D11" s="1"/>
  <c r="C11" s="1"/>
  <c r="D29" i="2"/>
  <c r="D19"/>
  <c r="D18" s="1"/>
  <c r="C18" s="1"/>
  <c r="D21"/>
  <c r="C21" s="1"/>
  <c r="D22"/>
  <c r="D27"/>
  <c r="D26" s="1"/>
  <c r="C26" s="1"/>
  <c r="E9"/>
  <c r="E12"/>
  <c r="E16"/>
  <c r="C28" i="1"/>
  <c r="C4"/>
  <c r="C5"/>
  <c r="E28"/>
  <c r="D27" i="8" l="1"/>
  <c r="C6" i="3"/>
  <c r="C27" s="1"/>
  <c r="E8" i="2"/>
  <c r="E7" s="1"/>
  <c r="C7" s="1"/>
  <c r="C29" s="1"/>
</calcChain>
</file>

<file path=xl/sharedStrings.xml><?xml version="1.0" encoding="utf-8"?>
<sst xmlns="http://schemas.openxmlformats.org/spreadsheetml/2006/main" count="240" uniqueCount="152">
  <si>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</si>
  <si>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</si>
  <si>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</si>
  <si>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</si>
  <si>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</si>
  <si>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</si>
  <si>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</si>
  <si>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</si>
  <si>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</si>
  <si>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</si>
  <si>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</si>
  <si>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</si>
  <si>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</si>
  <si>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</si>
  <si>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</si>
  <si>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</si>
  <si>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</si>
  <si>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</si>
  <si>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</si>
  <si>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</si>
  <si>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</si>
  <si>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</si>
  <si>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</si>
  <si>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</si>
  <si>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</si>
  <si>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</si>
  <si>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</si>
  <si>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</si>
  <si>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</si>
  <si>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</si>
  <si>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</si>
  <si>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</si>
  <si>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</si>
  <si>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</si>
  <si>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</si>
  <si>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</si>
  <si>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</si>
  <si>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</si>
  <si>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</si>
  <si>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</si>
  <si>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</si>
  <si>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</si>
  <si>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</si>
  <si>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</si>
  <si>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</si>
  <si>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</si>
  <si>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</si>
  <si>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</si>
  <si>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</si>
  <si>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</si>
  <si>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</si>
  <si>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合    计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</si>
  <si>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</si>
  <si>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</si>
  <si>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</si>
  <si>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</si>
  <si>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</si>
  <si>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</si>
  <si>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</si>
  <si>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</si>
  <si>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</si>
  <si>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</si>
  <si>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</si>
  <si>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 xml:space="preserve">  基本工资</t>
  </si>
  <si>
    <t xml:space="preserve">  津贴补贴</t>
  </si>
  <si>
    <t xml:space="preserve">  奖金</t>
  </si>
  <si>
    <t>商品和服务支出</t>
  </si>
  <si>
    <t>对个人和家庭的补助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</si>
  <si>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</si>
  <si>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</si>
  <si>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</si>
  <si>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</si>
  <si>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</si>
  <si>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</si>
  <si>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</si>
  <si>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</si>
  <si>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</si>
  <si>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</si>
  <si>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</si>
  <si>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</si>
  <si>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</si>
  <si>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</si>
  <si>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</si>
  <si>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</si>
  <si>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</si>
  <si>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</si>
  <si>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</si>
  <si>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</si>
  <si>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</si>
  <si>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</si>
  <si>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</si>
  <si>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</si>
  <si>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</si>
  <si>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</si>
  <si>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</si>
  <si>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</si>
  <si>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</si>
  <si>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</si>
  <si>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</si>
  <si>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</si>
  <si>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</si>
  <si>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</si>
  <si>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</si>
  <si>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</si>
  <si>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</si>
  <si>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</si>
  <si>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</si>
  <si>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</si>
  <si>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</si>
  <si>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</si>
  <si>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</si>
  <si>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</si>
  <si>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</si>
  <si>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</si>
  <si>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</si>
  <si>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</si>
  <si>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</si>
  <si>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</si>
  <si>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</si>
  <si>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</si>
  <si>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</si>
  <si>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 xml:space="preserve">  工会费</t>
    <phoneticPr fontId="14" type="noConversion"/>
  </si>
  <si>
    <t xml:space="preserve">  交通费</t>
    <phoneticPr fontId="14" type="noConversion"/>
  </si>
  <si>
    <t xml:space="preserve">  包干经费</t>
    <phoneticPr fontId="14" type="noConversion"/>
  </si>
  <si>
    <t xml:space="preserve">  福利费</t>
    <phoneticPr fontId="14" type="noConversion"/>
  </si>
  <si>
    <t xml:space="preserve">  质量技术监督与检验检疫事务</t>
    <phoneticPr fontId="14" type="noConversion"/>
  </si>
  <si>
    <t xml:space="preserve">    行政运行</t>
    <phoneticPr fontId="14" type="noConversion"/>
  </si>
  <si>
    <t xml:space="preserve">     质量技术监督环节特种设备开工告知工作经费</t>
    <phoneticPr fontId="14" type="noConversion"/>
  </si>
  <si>
    <t xml:space="preserve">    质量技术监督行政执法及业务管理</t>
    <phoneticPr fontId="14" type="noConversion"/>
  </si>
  <si>
    <t xml:space="preserve">     质量技术监督环节执法办案经费</t>
    <phoneticPr fontId="14" type="noConversion"/>
  </si>
  <si>
    <t xml:space="preserve">     特种设备安全监管经费</t>
    <phoneticPr fontId="14" type="noConversion"/>
  </si>
  <si>
    <t xml:space="preserve">    其他质量技术监督与检验检疫事物支出</t>
    <phoneticPr fontId="14" type="noConversion"/>
  </si>
  <si>
    <t xml:space="preserve">     质量技术监督环节抽样经费</t>
    <phoneticPr fontId="14" type="noConversion"/>
  </si>
  <si>
    <t>社会保障和就业支出</t>
    <phoneticPr fontId="14" type="noConversion"/>
  </si>
  <si>
    <t xml:space="preserve">  财政对社会保障基金的补助</t>
    <phoneticPr fontId="14" type="noConversion"/>
  </si>
  <si>
    <t xml:space="preserve">    财政对失业保险基金的补助</t>
    <phoneticPr fontId="14" type="noConversion"/>
  </si>
  <si>
    <t>医疗卫生与计划生育支出</t>
    <phoneticPr fontId="14" type="noConversion"/>
  </si>
  <si>
    <t xml:space="preserve">  医疗保障</t>
    <phoneticPr fontId="14" type="noConversion"/>
  </si>
  <si>
    <t xml:space="preserve">    行政单位医疗</t>
    <phoneticPr fontId="14" type="noConversion"/>
  </si>
  <si>
    <t xml:space="preserve">    公务员医疗补助</t>
    <phoneticPr fontId="14" type="noConversion"/>
  </si>
  <si>
    <t xml:space="preserve">    其他医疗保障支出</t>
    <phoneticPr fontId="14" type="noConversion"/>
  </si>
  <si>
    <t>住房保障支出</t>
    <phoneticPr fontId="14" type="noConversion"/>
  </si>
  <si>
    <t xml:space="preserve">  住房改革支出</t>
    <phoneticPr fontId="14" type="noConversion"/>
  </si>
  <si>
    <t xml:space="preserve">    住房公积金</t>
    <phoneticPr fontId="14" type="noConversion"/>
  </si>
  <si>
    <t xml:space="preserve">  烤火费</t>
    <phoneticPr fontId="14" type="noConversion"/>
  </si>
  <si>
    <t>工资福利支出</t>
    <phoneticPr fontId="14" type="noConversion"/>
  </si>
  <si>
    <t>工资性支出</t>
    <phoneticPr fontId="14" type="noConversion"/>
  </si>
  <si>
    <t>合计</t>
    <phoneticPr fontId="14" type="noConversion"/>
  </si>
  <si>
    <t>合    计</t>
    <phoneticPr fontId="14" type="noConversion"/>
  </si>
  <si>
    <t xml:space="preserve">     上年结转行政运行经费</t>
    <phoneticPr fontId="14" type="noConversion"/>
  </si>
  <si>
    <t xml:space="preserve">     上年结转</t>
    <phoneticPr fontId="14" type="noConversion"/>
  </si>
  <si>
    <t xml:space="preserve">     上年结余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</si>
</sst>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[$-10804]#,##0.00#;\(\-#,##0.00#\);\ "/>
  </numFmts>
  <fonts count="16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0" xfId="1" applyAlignment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6" fillId="0" borderId="1" xfId="0" applyFont="1" applyBorder="1" applyAlignment="1"/>
    <xf numFmtId="0" fontId="6" fillId="0" borderId="0" xfId="0" applyFont="1" applyAlignme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13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vertical="top" wrapText="1"/>
      <protection locked="0"/>
    </xf>
    <xf numFmtId="0" fontId="15" fillId="0" borderId="1" xfId="0" applyFont="1" applyBorder="1" applyAlignment="1"/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11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13" workbookViewId="0">
      <selection activeCell="C30" sqref="C30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75" style="10" customWidth="1"/>
    <col min="16135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39" t="s">
        <v>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3</v>
      </c>
      <c r="C4" s="16">
        <f>C5+C12+C13</f>
        <v>114.25366200000001</v>
      </c>
      <c r="D4" s="15" t="s">
        <v>4</v>
      </c>
      <c r="E4" s="17">
        <v>0</v>
      </c>
    </row>
    <row r="5" spans="2:5">
      <c r="B5" s="15" t="s">
        <v>5</v>
      </c>
      <c r="C5" s="16">
        <f>SUM(C6:C11)</f>
        <v>114.25366200000001</v>
      </c>
      <c r="D5" s="15" t="s">
        <v>6</v>
      </c>
      <c r="E5" s="17">
        <f>100.03796+9.038348</f>
        <v>109.076308</v>
      </c>
    </row>
    <row r="6" spans="2:5" ht="15" customHeight="1">
      <c r="B6" s="15" t="s">
        <v>7</v>
      </c>
      <c r="C6" s="16">
        <v>114.25366200000001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0.119062</v>
      </c>
    </row>
    <row r="13" spans="2:5" ht="15" customHeight="1">
      <c r="B13" s="15" t="s">
        <v>21</v>
      </c>
      <c r="C13" s="16"/>
      <c r="D13" s="15" t="s">
        <v>22</v>
      </c>
      <c r="E13" s="17">
        <v>6.8044799999999999</v>
      </c>
    </row>
    <row r="14" spans="2:5" ht="15" customHeight="1">
      <c r="B14" s="15" t="s">
        <v>23</v>
      </c>
      <c r="C14" s="16">
        <v>9.0383479999999992</v>
      </c>
      <c r="D14" s="15" t="s">
        <v>24</v>
      </c>
      <c r="E14" s="17">
        <v>0</v>
      </c>
    </row>
    <row r="15" spans="2:5">
      <c r="B15" s="15"/>
      <c r="C15" s="16"/>
      <c r="D15" s="15" t="s">
        <v>25</v>
      </c>
      <c r="E15" s="17">
        <v>0</v>
      </c>
    </row>
    <row r="16" spans="2:5">
      <c r="B16" s="15"/>
      <c r="C16" s="16"/>
      <c r="D16" s="15" t="s">
        <v>26</v>
      </c>
      <c r="E16" s="17">
        <v>0</v>
      </c>
    </row>
    <row r="17" spans="2:5">
      <c r="B17" s="15"/>
      <c r="C17" s="16"/>
      <c r="D17" s="15" t="s">
        <v>27</v>
      </c>
      <c r="E17" s="17">
        <v>0</v>
      </c>
    </row>
    <row r="18" spans="2:5" ht="15" customHeight="1">
      <c r="B18" s="15"/>
      <c r="C18" s="16"/>
      <c r="D18" s="15" t="s">
        <v>28</v>
      </c>
      <c r="E18" s="17">
        <v>0</v>
      </c>
    </row>
    <row r="19" spans="2:5" ht="15" customHeight="1">
      <c r="B19" s="15"/>
      <c r="C19" s="16"/>
      <c r="D19" s="15" t="s">
        <v>29</v>
      </c>
      <c r="E19" s="17">
        <v>0</v>
      </c>
    </row>
    <row r="20" spans="2:5" ht="15" customHeight="1">
      <c r="B20" s="15"/>
      <c r="C20" s="16"/>
      <c r="D20" s="15" t="s">
        <v>30</v>
      </c>
      <c r="E20" s="17">
        <v>0</v>
      </c>
    </row>
    <row r="21" spans="2:5" ht="15" customHeight="1">
      <c r="B21" s="15"/>
      <c r="C21" s="16"/>
      <c r="D21" s="15" t="s">
        <v>31</v>
      </c>
      <c r="E21" s="17">
        <v>0</v>
      </c>
    </row>
    <row r="22" spans="2:5" ht="15" customHeight="1">
      <c r="B22" s="15"/>
      <c r="C22" s="16"/>
      <c r="D22" s="15" t="s">
        <v>32</v>
      </c>
      <c r="E22" s="17">
        <v>0</v>
      </c>
    </row>
    <row r="23" spans="2:5" ht="15" customHeight="1">
      <c r="B23" s="15"/>
      <c r="C23" s="16"/>
      <c r="D23" s="15" t="s">
        <v>33</v>
      </c>
      <c r="E23" s="17">
        <v>7.29216</v>
      </c>
    </row>
    <row r="24" spans="2:5" ht="15" customHeight="1">
      <c r="B24" s="15"/>
      <c r="C24" s="16"/>
      <c r="D24" s="15" t="s">
        <v>34</v>
      </c>
      <c r="E24" s="17">
        <v>0</v>
      </c>
    </row>
    <row r="25" spans="2:5" ht="15" customHeight="1">
      <c r="B25" s="15"/>
      <c r="C25" s="16"/>
      <c r="D25" s="15" t="s">
        <v>35</v>
      </c>
      <c r="E25" s="17">
        <v>0</v>
      </c>
    </row>
    <row r="26" spans="2:5" ht="15" customHeight="1">
      <c r="B26" s="15"/>
      <c r="C26" s="16"/>
      <c r="D26" s="15" t="s">
        <v>36</v>
      </c>
      <c r="E26" s="17">
        <v>0</v>
      </c>
    </row>
    <row r="27" spans="2:5">
      <c r="B27" s="18"/>
      <c r="C27" s="19"/>
      <c r="D27" s="15" t="s">
        <v>37</v>
      </c>
      <c r="E27" s="31"/>
    </row>
    <row r="28" spans="2:5" ht="15" customHeight="1">
      <c r="B28" s="18" t="s">
        <v>38</v>
      </c>
      <c r="C28" s="19">
        <f>C4+C14</f>
        <v>123.29201</v>
      </c>
      <c r="D28" s="18" t="s">
        <v>39</v>
      </c>
      <c r="E28" s="20">
        <f>SUM(E5:E27)</f>
        <v>123.29200999999999</v>
      </c>
    </row>
    <row r="29" spans="2:5" ht="16.5" customHeight="1"/>
  </sheetData>
  <mergeCells count="1">
    <mergeCell ref="B2:E2"/>
  </mergeCells>
  <phoneticPr fontId="14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1"/>
  <sheetViews>
    <sheetView topLeftCell="A13" workbookViewId="0">
      <selection activeCell="D8" sqref="D8"/>
    </sheetView>
  </sheetViews>
  <sheetFormatPr defaultColWidth="9" defaultRowHeight="13.5"/>
  <cols>
    <col min="1" max="1" width="10.75" customWidth="1"/>
    <col min="2" max="2" width="38.125" customWidth="1"/>
    <col min="3" max="5" width="15.375" customWidth="1"/>
  </cols>
  <sheetData>
    <row r="1" spans="1:5" ht="20.100000000000001" customHeight="1">
      <c r="A1" s="42" t="s">
        <v>40</v>
      </c>
      <c r="B1" s="42"/>
      <c r="C1" s="42"/>
      <c r="D1" s="42"/>
      <c r="E1" s="42"/>
    </row>
    <row r="2" spans="1:5" ht="39.950000000000003" customHeight="1">
      <c r="A2" s="43" t="s">
        <v>41</v>
      </c>
      <c r="B2" s="43"/>
      <c r="C2" s="43"/>
      <c r="D2" s="43"/>
      <c r="E2" s="43"/>
    </row>
    <row r="3" spans="1:5">
      <c r="A3" s="44" t="s">
        <v>2</v>
      </c>
      <c r="B3" s="44"/>
      <c r="C3" s="44"/>
      <c r="D3" s="44"/>
      <c r="E3" s="44"/>
    </row>
    <row r="4" spans="1:5" ht="39.950000000000003" customHeight="1">
      <c r="A4" s="41" t="s">
        <v>42</v>
      </c>
      <c r="B4" s="41"/>
      <c r="C4" s="41" t="s">
        <v>43</v>
      </c>
      <c r="D4" s="41"/>
      <c r="E4" s="41"/>
    </row>
    <row r="5" spans="1:5" ht="20.100000000000001" customHeight="1">
      <c r="A5" s="41" t="s">
        <v>44</v>
      </c>
      <c r="B5" s="41" t="s">
        <v>45</v>
      </c>
      <c r="C5" s="41" t="s">
        <v>46</v>
      </c>
      <c r="D5" s="41"/>
      <c r="E5" s="41"/>
    </row>
    <row r="6" spans="1:5" ht="30" customHeight="1">
      <c r="A6" s="41"/>
      <c r="B6" s="41"/>
      <c r="C6" s="3" t="s">
        <v>47</v>
      </c>
      <c r="D6" s="3" t="s">
        <v>48</v>
      </c>
      <c r="E6" s="3" t="s">
        <v>49</v>
      </c>
    </row>
    <row r="7" spans="1:5">
      <c r="A7" s="4">
        <v>201</v>
      </c>
      <c r="B7" s="4" t="s">
        <v>50</v>
      </c>
      <c r="C7" s="35">
        <f>D7+E7</f>
        <v>109.076308</v>
      </c>
      <c r="D7" s="35">
        <f>D9+D10+D13</f>
        <v>80.076307999999997</v>
      </c>
      <c r="E7" s="35">
        <f>E8</f>
        <v>29</v>
      </c>
    </row>
    <row r="8" spans="1:5">
      <c r="A8" s="4">
        <v>20117</v>
      </c>
      <c r="B8" s="4" t="s">
        <v>125</v>
      </c>
      <c r="C8" s="35"/>
      <c r="D8" s="35"/>
      <c r="E8" s="35">
        <f>E9+E12+E16</f>
        <v>29</v>
      </c>
    </row>
    <row r="9" spans="1:5">
      <c r="A9" s="4">
        <v>2011701</v>
      </c>
      <c r="B9" s="4" t="s">
        <v>126</v>
      </c>
      <c r="C9" s="35"/>
      <c r="D9" s="35">
        <v>71.037959999999998</v>
      </c>
      <c r="E9" s="35">
        <f>E11</f>
        <v>3</v>
      </c>
    </row>
    <row r="10" spans="1:5">
      <c r="A10" s="4">
        <v>2011701</v>
      </c>
      <c r="B10" s="4" t="s">
        <v>151</v>
      </c>
      <c r="C10" s="35"/>
      <c r="D10" s="35">
        <v>6.8901779999999997</v>
      </c>
      <c r="E10" s="35"/>
    </row>
    <row r="11" spans="1:5">
      <c r="A11" s="4">
        <v>2011701</v>
      </c>
      <c r="B11" s="4" t="s">
        <v>127</v>
      </c>
      <c r="C11" s="35"/>
      <c r="D11" s="35"/>
      <c r="E11" s="35">
        <v>3</v>
      </c>
    </row>
    <row r="12" spans="1:5">
      <c r="A12" s="4">
        <v>2011706</v>
      </c>
      <c r="B12" s="4" t="s">
        <v>128</v>
      </c>
      <c r="C12" s="35"/>
      <c r="D12" s="35"/>
      <c r="E12" s="35">
        <f>E14+E15</f>
        <v>16</v>
      </c>
    </row>
    <row r="13" spans="1:5">
      <c r="A13" s="4">
        <v>2011706</v>
      </c>
      <c r="B13" s="4" t="s">
        <v>151</v>
      </c>
      <c r="C13" s="35"/>
      <c r="D13" s="35">
        <v>2.1481699999999999</v>
      </c>
      <c r="E13" s="35"/>
    </row>
    <row r="14" spans="1:5">
      <c r="A14" s="4">
        <v>2011706</v>
      </c>
      <c r="B14" s="4" t="s">
        <v>129</v>
      </c>
      <c r="C14" s="35"/>
      <c r="D14" s="35"/>
      <c r="E14" s="35">
        <v>15</v>
      </c>
    </row>
    <row r="15" spans="1:5">
      <c r="A15" s="4">
        <v>2011706</v>
      </c>
      <c r="B15" s="4" t="s">
        <v>130</v>
      </c>
      <c r="C15" s="35"/>
      <c r="D15" s="35"/>
      <c r="E15" s="35">
        <v>1</v>
      </c>
    </row>
    <row r="16" spans="1:5">
      <c r="A16" s="4">
        <v>2011799</v>
      </c>
      <c r="B16" s="4" t="s">
        <v>131</v>
      </c>
      <c r="C16" s="35"/>
      <c r="D16" s="35"/>
      <c r="E16" s="35">
        <f>E17</f>
        <v>10</v>
      </c>
    </row>
    <row r="17" spans="1:5">
      <c r="A17" s="4">
        <v>2011799</v>
      </c>
      <c r="B17" s="4" t="s">
        <v>132</v>
      </c>
      <c r="C17" s="35"/>
      <c r="D17" s="35"/>
      <c r="E17" s="35">
        <v>10</v>
      </c>
    </row>
    <row r="18" spans="1:5">
      <c r="A18" s="4">
        <v>208</v>
      </c>
      <c r="B18" s="4" t="s">
        <v>133</v>
      </c>
      <c r="C18" s="35">
        <f>D18</f>
        <v>0.119062</v>
      </c>
      <c r="D18" s="35">
        <f>D19</f>
        <v>0.119062</v>
      </c>
      <c r="E18" s="35"/>
    </row>
    <row r="19" spans="1:5">
      <c r="A19" s="4">
        <v>20803</v>
      </c>
      <c r="B19" s="4" t="s">
        <v>134</v>
      </c>
      <c r="C19" s="35"/>
      <c r="D19" s="35">
        <f>D20</f>
        <v>0.119062</v>
      </c>
      <c r="E19" s="35"/>
    </row>
    <row r="20" spans="1:5">
      <c r="A20" s="4">
        <v>2080302</v>
      </c>
      <c r="B20" s="4" t="s">
        <v>135</v>
      </c>
      <c r="C20" s="35"/>
      <c r="D20" s="35">
        <v>0.119062</v>
      </c>
      <c r="E20" s="35"/>
    </row>
    <row r="21" spans="1:5">
      <c r="A21" s="4">
        <v>210</v>
      </c>
      <c r="B21" s="4" t="s">
        <v>136</v>
      </c>
      <c r="C21" s="35">
        <f>D21</f>
        <v>6.8044800000000008</v>
      </c>
      <c r="D21" s="35">
        <f>D22</f>
        <v>6.8044800000000008</v>
      </c>
      <c r="E21" s="35"/>
    </row>
    <row r="22" spans="1:5">
      <c r="A22" s="4">
        <v>21005</v>
      </c>
      <c r="B22" s="4" t="s">
        <v>137</v>
      </c>
      <c r="C22" s="35"/>
      <c r="D22" s="35">
        <f>SUM(D23:D25)</f>
        <v>6.8044800000000008</v>
      </c>
      <c r="E22" s="35"/>
    </row>
    <row r="23" spans="1:5">
      <c r="A23" s="4">
        <v>2100501</v>
      </c>
      <c r="B23" s="4" t="s">
        <v>138</v>
      </c>
      <c r="C23" s="35"/>
      <c r="D23" s="35">
        <v>3.64608</v>
      </c>
      <c r="E23" s="35"/>
    </row>
    <row r="24" spans="1:5">
      <c r="A24" s="4">
        <v>2100503</v>
      </c>
      <c r="B24" s="4" t="s">
        <v>139</v>
      </c>
      <c r="C24" s="35"/>
      <c r="D24" s="35">
        <v>2.43072</v>
      </c>
      <c r="E24" s="35"/>
    </row>
    <row r="25" spans="1:5">
      <c r="A25" s="4">
        <v>2100599</v>
      </c>
      <c r="B25" s="4" t="s">
        <v>140</v>
      </c>
      <c r="C25" s="35"/>
      <c r="D25" s="35">
        <v>0.72767999999999999</v>
      </c>
      <c r="E25" s="35"/>
    </row>
    <row r="26" spans="1:5">
      <c r="A26" s="4">
        <v>221</v>
      </c>
      <c r="B26" s="4" t="s">
        <v>141</v>
      </c>
      <c r="C26" s="35">
        <f>D26</f>
        <v>7.29216</v>
      </c>
      <c r="D26" s="35">
        <f>D27</f>
        <v>7.29216</v>
      </c>
      <c r="E26" s="35"/>
    </row>
    <row r="27" spans="1:5">
      <c r="A27" s="4">
        <v>22102</v>
      </c>
      <c r="B27" s="4" t="s">
        <v>142</v>
      </c>
      <c r="C27" s="35"/>
      <c r="D27" s="35">
        <f>D28</f>
        <v>7.29216</v>
      </c>
      <c r="E27" s="35"/>
    </row>
    <row r="28" spans="1:5">
      <c r="A28" s="4">
        <v>2210201</v>
      </c>
      <c r="B28" s="4" t="s">
        <v>143</v>
      </c>
      <c r="C28" s="35"/>
      <c r="D28" s="35">
        <v>7.29216</v>
      </c>
      <c r="E28" s="35"/>
    </row>
    <row r="29" spans="1:5">
      <c r="A29" s="29"/>
      <c r="B29" s="5" t="s">
        <v>51</v>
      </c>
      <c r="C29" s="35">
        <f>SUM(C7:C28)</f>
        <v>123.29200999999999</v>
      </c>
      <c r="D29" s="35">
        <f>D7+D18+D21+D26</f>
        <v>94.292009999999991</v>
      </c>
      <c r="E29" s="35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opLeftCell="A19" workbookViewId="0">
      <selection activeCell="B29" sqref="B29:E30"/>
    </sheetView>
  </sheetViews>
  <sheetFormatPr defaultColWidth="9" defaultRowHeight="13.5"/>
  <cols>
    <col min="1" max="1" width="9.125" customWidth="1"/>
    <col min="2" max="2" width="23.875" customWidth="1"/>
    <col min="3" max="3" width="9.75" customWidth="1"/>
    <col min="4" max="4" width="13.375" customWidth="1"/>
    <col min="5" max="5" width="12.625" customWidth="1"/>
    <col min="6" max="9" width="8.625" customWidth="1"/>
  </cols>
  <sheetData>
    <row r="1" spans="1:9" ht="20.100000000000001" customHeight="1">
      <c r="A1" s="45" t="s">
        <v>52</v>
      </c>
      <c r="B1" s="45"/>
      <c r="C1" s="45"/>
      <c r="D1" s="45"/>
      <c r="E1" s="45"/>
      <c r="F1" s="45"/>
      <c r="G1" s="45"/>
      <c r="H1" s="45"/>
      <c r="I1" s="45"/>
    </row>
    <row r="2" spans="1:9" ht="39.950000000000003" customHeight="1">
      <c r="A2" s="43" t="s">
        <v>53</v>
      </c>
      <c r="B2" s="43"/>
      <c r="C2" s="43"/>
      <c r="D2" s="43"/>
      <c r="E2" s="43"/>
      <c r="F2" s="43"/>
      <c r="G2" s="43"/>
      <c r="H2" s="43"/>
      <c r="I2" s="43"/>
    </row>
    <row r="3" spans="1:9" ht="15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4" spans="1:9" ht="20.100000000000001" customHeight="1">
      <c r="A4" s="46" t="s">
        <v>54</v>
      </c>
      <c r="B4" s="46"/>
      <c r="C4" s="46" t="s">
        <v>55</v>
      </c>
      <c r="D4" s="50" t="s">
        <v>56</v>
      </c>
      <c r="E4" s="47" t="s">
        <v>57</v>
      </c>
      <c r="F4" s="47" t="s">
        <v>58</v>
      </c>
      <c r="G4" s="48"/>
      <c r="H4" s="48"/>
      <c r="I4" s="49"/>
    </row>
    <row r="5" spans="1:9" ht="35.1" customHeight="1">
      <c r="A5" s="24" t="s">
        <v>44</v>
      </c>
      <c r="B5" s="24" t="s">
        <v>59</v>
      </c>
      <c r="C5" s="46"/>
      <c r="D5" s="51"/>
      <c r="E5" s="52"/>
      <c r="F5" s="33" t="s">
        <v>47</v>
      </c>
      <c r="G5" s="25" t="s">
        <v>60</v>
      </c>
      <c r="H5" s="25" t="s">
        <v>61</v>
      </c>
      <c r="I5" s="25" t="s">
        <v>62</v>
      </c>
    </row>
    <row r="6" spans="1:9" ht="22.5" customHeight="1">
      <c r="A6" s="32"/>
      <c r="B6" s="26" t="s">
        <v>145</v>
      </c>
      <c r="C6" s="26">
        <f>C7+C11+C14</f>
        <v>69.272542000000001</v>
      </c>
      <c r="D6" s="34"/>
      <c r="E6" s="34"/>
      <c r="F6" s="25"/>
      <c r="G6" s="25"/>
      <c r="H6" s="25"/>
      <c r="I6" s="25"/>
    </row>
    <row r="7" spans="1:9" ht="20.100000000000001" customHeight="1">
      <c r="A7" s="4">
        <v>201</v>
      </c>
      <c r="B7" s="26" t="s">
        <v>146</v>
      </c>
      <c r="C7" s="26">
        <f>D7</f>
        <v>62.349000000000004</v>
      </c>
      <c r="D7" s="27">
        <f>SUM(D8:D10)</f>
        <v>62.349000000000004</v>
      </c>
      <c r="E7" s="27"/>
      <c r="F7" s="28"/>
      <c r="G7" s="21"/>
      <c r="H7" s="21"/>
      <c r="I7" s="21"/>
    </row>
    <row r="8" spans="1:9" ht="20.100000000000001" customHeight="1">
      <c r="A8" s="4">
        <v>2011701</v>
      </c>
      <c r="B8" s="26" t="s">
        <v>63</v>
      </c>
      <c r="C8" s="26"/>
      <c r="D8" s="27">
        <v>18.54</v>
      </c>
      <c r="E8" s="27"/>
      <c r="F8" s="28"/>
      <c r="G8" s="21"/>
      <c r="H8" s="21"/>
      <c r="I8" s="21"/>
    </row>
    <row r="9" spans="1:9" ht="20.100000000000001" customHeight="1">
      <c r="A9" s="4">
        <v>2011701</v>
      </c>
      <c r="B9" s="26" t="s">
        <v>64</v>
      </c>
      <c r="C9" s="26"/>
      <c r="D9" s="27">
        <v>42.264000000000003</v>
      </c>
      <c r="E9" s="27"/>
      <c r="F9" s="28"/>
      <c r="G9" s="21"/>
      <c r="H9" s="21"/>
      <c r="I9" s="21"/>
    </row>
    <row r="10" spans="1:9" ht="20.100000000000001" customHeight="1">
      <c r="A10" s="4">
        <v>2011701</v>
      </c>
      <c r="B10" s="26" t="s">
        <v>65</v>
      </c>
      <c r="C10" s="26"/>
      <c r="D10" s="27">
        <v>1.5449999999999999</v>
      </c>
      <c r="E10" s="27"/>
      <c r="F10" s="28"/>
      <c r="G10" s="21"/>
      <c r="H10" s="21"/>
      <c r="I10" s="21"/>
    </row>
    <row r="11" spans="1:9" ht="20.100000000000001" customHeight="1">
      <c r="A11" s="4">
        <v>208</v>
      </c>
      <c r="B11" s="4" t="s">
        <v>133</v>
      </c>
      <c r="C11" s="26">
        <f>D11</f>
        <v>0.119062</v>
      </c>
      <c r="D11" s="27">
        <f>D12</f>
        <v>0.119062</v>
      </c>
      <c r="E11" s="27"/>
      <c r="F11" s="28"/>
      <c r="G11" s="21"/>
      <c r="H11" s="21"/>
      <c r="I11" s="21"/>
    </row>
    <row r="12" spans="1:9" ht="20.100000000000001" customHeight="1">
      <c r="A12" s="4">
        <v>20803</v>
      </c>
      <c r="B12" s="4" t="s">
        <v>134</v>
      </c>
      <c r="C12" s="26"/>
      <c r="D12" s="27">
        <f>D13</f>
        <v>0.119062</v>
      </c>
      <c r="E12" s="27"/>
      <c r="F12" s="28"/>
      <c r="G12" s="21"/>
      <c r="H12" s="21"/>
      <c r="I12" s="21"/>
    </row>
    <row r="13" spans="1:9" ht="20.100000000000001" customHeight="1">
      <c r="A13" s="4">
        <v>2080302</v>
      </c>
      <c r="B13" s="4" t="s">
        <v>135</v>
      </c>
      <c r="C13" s="26"/>
      <c r="D13" s="27">
        <v>0.119062</v>
      </c>
      <c r="E13" s="27"/>
      <c r="F13" s="28"/>
      <c r="G13" s="21"/>
      <c r="H13" s="21"/>
      <c r="I13" s="21"/>
    </row>
    <row r="14" spans="1:9" ht="20.100000000000001" customHeight="1">
      <c r="A14" s="4">
        <v>210</v>
      </c>
      <c r="B14" s="4" t="s">
        <v>136</v>
      </c>
      <c r="C14" s="26">
        <f>D14</f>
        <v>6.8044800000000008</v>
      </c>
      <c r="D14" s="27">
        <f>D15</f>
        <v>6.8044800000000008</v>
      </c>
      <c r="E14" s="27"/>
      <c r="F14" s="28"/>
      <c r="G14" s="21"/>
      <c r="H14" s="21"/>
      <c r="I14" s="21"/>
    </row>
    <row r="15" spans="1:9" ht="20.100000000000001" customHeight="1">
      <c r="A15" s="4">
        <v>21005</v>
      </c>
      <c r="B15" s="4" t="s">
        <v>137</v>
      </c>
      <c r="C15" s="26"/>
      <c r="D15" s="27">
        <f>SUM(D16:D18)</f>
        <v>6.8044800000000008</v>
      </c>
      <c r="E15" s="27"/>
      <c r="F15" s="28"/>
      <c r="G15" s="21"/>
      <c r="H15" s="21"/>
      <c r="I15" s="21"/>
    </row>
    <row r="16" spans="1:9" ht="20.100000000000001" customHeight="1">
      <c r="A16" s="4">
        <v>2100501</v>
      </c>
      <c r="B16" s="4" t="s">
        <v>138</v>
      </c>
      <c r="C16" s="26"/>
      <c r="D16" s="27">
        <v>3.64608</v>
      </c>
      <c r="E16" s="27"/>
      <c r="F16" s="28"/>
      <c r="G16" s="21"/>
      <c r="H16" s="21"/>
      <c r="I16" s="21"/>
    </row>
    <row r="17" spans="1:9" ht="20.100000000000001" customHeight="1">
      <c r="A17" s="4">
        <v>2100503</v>
      </c>
      <c r="B17" s="4" t="s">
        <v>139</v>
      </c>
      <c r="C17" s="26"/>
      <c r="D17" s="27">
        <v>2.43072</v>
      </c>
      <c r="E17" s="27"/>
      <c r="F17" s="28"/>
      <c r="G17" s="21"/>
      <c r="H17" s="21"/>
      <c r="I17" s="21"/>
    </row>
    <row r="18" spans="1:9" ht="20.100000000000001" customHeight="1">
      <c r="A18" s="4">
        <v>2100599</v>
      </c>
      <c r="B18" s="4" t="s">
        <v>140</v>
      </c>
      <c r="C18" s="26"/>
      <c r="D18" s="27">
        <v>0.72767999999999999</v>
      </c>
      <c r="E18" s="27"/>
      <c r="F18" s="28"/>
      <c r="G18" s="21"/>
      <c r="H18" s="21"/>
      <c r="I18" s="21"/>
    </row>
    <row r="19" spans="1:9" ht="20.100000000000001" customHeight="1">
      <c r="A19" s="4"/>
      <c r="B19" s="26" t="s">
        <v>66</v>
      </c>
      <c r="C19" s="26">
        <f>D19</f>
        <v>8.6889599999999998</v>
      </c>
      <c r="D19" s="27">
        <f>SUM(D20:D24)</f>
        <v>8.6889599999999998</v>
      </c>
      <c r="E19" s="27"/>
      <c r="F19" s="28"/>
      <c r="G19" s="21"/>
      <c r="H19" s="21"/>
      <c r="I19" s="21"/>
    </row>
    <row r="20" spans="1:9" ht="20.100000000000001" customHeight="1">
      <c r="A20" s="4">
        <v>2011701</v>
      </c>
      <c r="B20" s="4" t="s">
        <v>123</v>
      </c>
      <c r="C20" s="26"/>
      <c r="D20" s="27">
        <v>4.5599999999999996</v>
      </c>
      <c r="E20" s="27"/>
      <c r="F20" s="28"/>
      <c r="G20" s="21"/>
      <c r="H20" s="21"/>
      <c r="I20" s="21"/>
    </row>
    <row r="21" spans="1:9" ht="20.100000000000001" customHeight="1">
      <c r="A21" s="4">
        <v>2011701</v>
      </c>
      <c r="B21" s="4" t="s">
        <v>144</v>
      </c>
      <c r="C21" s="26"/>
      <c r="D21" s="27">
        <v>3.9600000000000003E-2</v>
      </c>
      <c r="E21" s="27"/>
      <c r="F21" s="28"/>
      <c r="G21" s="21"/>
      <c r="H21" s="21"/>
      <c r="I21" s="21"/>
    </row>
    <row r="22" spans="1:9" ht="20.100000000000001" customHeight="1">
      <c r="A22" s="4">
        <v>2011701</v>
      </c>
      <c r="B22" s="4" t="s">
        <v>121</v>
      </c>
      <c r="C22" s="26"/>
      <c r="D22" s="27">
        <v>1.21536</v>
      </c>
      <c r="E22" s="27"/>
      <c r="F22" s="28"/>
      <c r="G22" s="21"/>
      <c r="H22" s="21"/>
      <c r="I22" s="21"/>
    </row>
    <row r="23" spans="1:9" ht="20.100000000000001" customHeight="1">
      <c r="A23" s="4">
        <v>2011701</v>
      </c>
      <c r="B23" s="4" t="s">
        <v>124</v>
      </c>
      <c r="C23" s="26"/>
      <c r="D23" s="27">
        <v>2.4E-2</v>
      </c>
      <c r="E23" s="27"/>
      <c r="F23" s="28"/>
      <c r="G23" s="21"/>
      <c r="H23" s="21"/>
      <c r="I23" s="21"/>
    </row>
    <row r="24" spans="1:9" ht="20.100000000000001" customHeight="1">
      <c r="A24" s="4">
        <v>2011701</v>
      </c>
      <c r="B24" s="4" t="s">
        <v>122</v>
      </c>
      <c r="C24" s="26"/>
      <c r="D24" s="27">
        <v>2.85</v>
      </c>
      <c r="E24" s="27"/>
      <c r="F24" s="28"/>
      <c r="G24" s="21"/>
      <c r="H24" s="21"/>
      <c r="I24" s="21"/>
    </row>
    <row r="25" spans="1:9" ht="20.100000000000001" customHeight="1">
      <c r="A25" s="4"/>
      <c r="B25" s="26" t="s">
        <v>67</v>
      </c>
      <c r="C25" s="26">
        <f>D25</f>
        <v>7.29216</v>
      </c>
      <c r="D25" s="27">
        <f>D26</f>
        <v>7.29216</v>
      </c>
      <c r="E25" s="27"/>
      <c r="F25" s="28"/>
      <c r="G25" s="21"/>
      <c r="H25" s="21"/>
      <c r="I25" s="21"/>
    </row>
    <row r="26" spans="1:9" ht="20.100000000000001" customHeight="1">
      <c r="A26" s="4">
        <v>2210201</v>
      </c>
      <c r="B26" s="4" t="s">
        <v>142</v>
      </c>
      <c r="C26" s="26"/>
      <c r="D26" s="27">
        <v>7.29216</v>
      </c>
      <c r="E26" s="27"/>
      <c r="F26" s="28"/>
      <c r="G26" s="21"/>
      <c r="H26" s="21"/>
      <c r="I26" s="21"/>
    </row>
    <row r="27" spans="1:9" ht="20.100000000000001" customHeight="1">
      <c r="A27" s="4"/>
      <c r="B27" s="26" t="s">
        <v>147</v>
      </c>
      <c r="C27" s="26">
        <f>C6+C19+C25</f>
        <v>85.253661999999991</v>
      </c>
      <c r="D27" s="27"/>
      <c r="E27" s="27"/>
      <c r="F27" s="28"/>
      <c r="G27" s="21"/>
      <c r="H27" s="21"/>
      <c r="I27" s="21"/>
    </row>
    <row r="28" spans="1:9" ht="20.100000000000001" customHeight="1"/>
    <row r="29" spans="1:9" ht="20.100000000000001" customHeight="1"/>
    <row r="30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4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A9" sqref="A9:L12"/>
    </sheetView>
  </sheetViews>
  <sheetFormatPr defaultColWidth="9" defaultRowHeight="13.5"/>
  <cols>
    <col min="1" max="12" width="8" customWidth="1"/>
  </cols>
  <sheetData>
    <row r="1" spans="1:12" ht="20.100000000000001" customHeight="1">
      <c r="A1" s="45" t="s">
        <v>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39.950000000000003" customHeight="1">
      <c r="A2" s="43" t="s">
        <v>69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4.95" customHeight="1">
      <c r="A3" s="22" t="s">
        <v>70</v>
      </c>
      <c r="B3" s="22"/>
      <c r="C3" s="22"/>
      <c r="D3" s="22"/>
      <c r="E3" s="22"/>
      <c r="F3" s="22"/>
      <c r="G3" s="22"/>
      <c r="H3" s="22"/>
      <c r="I3" s="22"/>
      <c r="J3" s="22"/>
      <c r="K3" s="54" t="s">
        <v>2</v>
      </c>
      <c r="L3" s="54"/>
    </row>
    <row r="4" spans="1:12" ht="20.100000000000001" customHeight="1">
      <c r="A4" s="41" t="s">
        <v>71</v>
      </c>
      <c r="B4" s="41"/>
      <c r="C4" s="41"/>
      <c r="D4" s="41"/>
      <c r="E4" s="41"/>
      <c r="F4" s="41"/>
      <c r="G4" s="41" t="s">
        <v>43</v>
      </c>
      <c r="H4" s="41"/>
      <c r="I4" s="41"/>
      <c r="J4" s="41"/>
      <c r="K4" s="41"/>
      <c r="L4" s="41"/>
    </row>
    <row r="5" spans="1:12" ht="24.95" customHeight="1">
      <c r="A5" s="41" t="s">
        <v>55</v>
      </c>
      <c r="B5" s="53" t="s">
        <v>72</v>
      </c>
      <c r="C5" s="41" t="s">
        <v>73</v>
      </c>
      <c r="D5" s="41"/>
      <c r="E5" s="41"/>
      <c r="F5" s="53" t="s">
        <v>74</v>
      </c>
      <c r="G5" s="41" t="s">
        <v>55</v>
      </c>
      <c r="H5" s="53" t="s">
        <v>72</v>
      </c>
      <c r="I5" s="41" t="s">
        <v>73</v>
      </c>
      <c r="J5" s="41"/>
      <c r="K5" s="41"/>
      <c r="L5" s="53" t="s">
        <v>74</v>
      </c>
    </row>
    <row r="6" spans="1:12" ht="75" customHeight="1">
      <c r="A6" s="41"/>
      <c r="B6" s="53"/>
      <c r="C6" s="3" t="s">
        <v>47</v>
      </c>
      <c r="D6" s="23" t="s">
        <v>75</v>
      </c>
      <c r="E6" s="23" t="s">
        <v>76</v>
      </c>
      <c r="F6" s="53"/>
      <c r="G6" s="41"/>
      <c r="H6" s="53"/>
      <c r="I6" s="3" t="s">
        <v>47</v>
      </c>
      <c r="J6" s="23" t="s">
        <v>75</v>
      </c>
      <c r="K6" s="23" t="s">
        <v>76</v>
      </c>
      <c r="L6" s="53"/>
    </row>
    <row r="7" spans="1:12" ht="30" customHeight="1">
      <c r="A7" s="38">
        <f>C7+F7</f>
        <v>3.49</v>
      </c>
      <c r="B7" s="38">
        <v>0</v>
      </c>
      <c r="C7" s="38">
        <f>D7+E7</f>
        <v>2.69</v>
      </c>
      <c r="D7" s="38">
        <v>0</v>
      </c>
      <c r="E7" s="38">
        <v>2.69</v>
      </c>
      <c r="F7" s="38">
        <v>0.8</v>
      </c>
      <c r="G7" s="38">
        <f>H7+I7+L7</f>
        <v>2.5</v>
      </c>
      <c r="H7" s="38">
        <v>0</v>
      </c>
      <c r="I7" s="38">
        <f>J7+K7</f>
        <v>2</v>
      </c>
      <c r="J7" s="38">
        <v>0</v>
      </c>
      <c r="K7" s="38">
        <v>2</v>
      </c>
      <c r="L7" s="38">
        <v>0.5</v>
      </c>
    </row>
    <row r="9" spans="1:12" ht="30.75" customHeight="1"/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4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topLeftCell="A10"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5" t="s">
        <v>77</v>
      </c>
      <c r="B1" s="45"/>
      <c r="C1" s="45"/>
      <c r="D1" s="45"/>
      <c r="E1" s="45"/>
    </row>
    <row r="2" spans="1:5" ht="39.950000000000003" customHeight="1">
      <c r="A2" s="43" t="s">
        <v>78</v>
      </c>
      <c r="B2" s="43"/>
      <c r="C2" s="43"/>
      <c r="D2" s="43"/>
      <c r="E2" s="43"/>
    </row>
    <row r="3" spans="1:5" ht="15" customHeight="1">
      <c r="A3" s="55" t="s">
        <v>2</v>
      </c>
      <c r="B3" s="55"/>
      <c r="C3" s="55"/>
      <c r="D3" s="55"/>
      <c r="E3" s="55"/>
    </row>
    <row r="4" spans="1:5" ht="20.100000000000001" customHeight="1">
      <c r="A4" s="41" t="s">
        <v>44</v>
      </c>
      <c r="B4" s="41" t="s">
        <v>59</v>
      </c>
      <c r="C4" s="41" t="s">
        <v>79</v>
      </c>
      <c r="D4" s="41"/>
      <c r="E4" s="41"/>
    </row>
    <row r="5" spans="1:5" ht="20.100000000000001" customHeight="1">
      <c r="A5" s="41"/>
      <c r="B5" s="41"/>
      <c r="C5" s="3" t="s">
        <v>55</v>
      </c>
      <c r="D5" s="3" t="s">
        <v>48</v>
      </c>
      <c r="E5" s="3" t="s">
        <v>49</v>
      </c>
    </row>
    <row r="6" spans="1:5" ht="20.100000000000001" customHeight="1">
      <c r="A6" s="21"/>
      <c r="B6" s="21"/>
      <c r="C6" s="21"/>
      <c r="D6" s="21"/>
      <c r="E6" s="21"/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55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topLeftCell="A7" workbookViewId="0">
      <selection activeCell="E5" sqref="E5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8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8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8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8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8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8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8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8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8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8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8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8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8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8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8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8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8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8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8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8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8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8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8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8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8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8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8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8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8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8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8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8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8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8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8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8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8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8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8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8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8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8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8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8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8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8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8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8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8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8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8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8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8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8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8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8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8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8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8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8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8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8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875" style="10" customWidth="1"/>
    <col min="16135" max="16384" width="9" style="10"/>
  </cols>
  <sheetData>
    <row r="1" spans="2:5">
      <c r="B1" s="11"/>
      <c r="C1" s="11"/>
      <c r="D1" s="11"/>
      <c r="E1" s="12" t="s">
        <v>80</v>
      </c>
    </row>
    <row r="2" spans="2:5" ht="39.950000000000003" customHeight="1">
      <c r="B2" s="39" t="s">
        <v>81</v>
      </c>
      <c r="C2" s="40"/>
      <c r="D2" s="40"/>
      <c r="E2" s="40"/>
    </row>
    <row r="3" spans="2:5" ht="15" customHeight="1">
      <c r="B3" s="13"/>
      <c r="E3" s="14" t="s">
        <v>2</v>
      </c>
    </row>
    <row r="4" spans="2:5">
      <c r="B4" s="15" t="s">
        <v>82</v>
      </c>
      <c r="C4" s="16">
        <v>114.25366200000001</v>
      </c>
      <c r="D4" s="15" t="s">
        <v>83</v>
      </c>
      <c r="E4" s="17">
        <f>100.03796+9.038348</f>
        <v>109.076308</v>
      </c>
    </row>
    <row r="5" spans="2:5">
      <c r="B5" s="15" t="s">
        <v>84</v>
      </c>
      <c r="C5" s="16"/>
      <c r="D5" s="15" t="s">
        <v>85</v>
      </c>
      <c r="E5" s="17">
        <v>0</v>
      </c>
    </row>
    <row r="6" spans="2:5">
      <c r="B6" s="15" t="s">
        <v>86</v>
      </c>
      <c r="C6" s="16"/>
      <c r="D6" s="15" t="s">
        <v>87</v>
      </c>
      <c r="E6" s="17">
        <v>0</v>
      </c>
    </row>
    <row r="7" spans="2:5">
      <c r="B7" s="15" t="s">
        <v>88</v>
      </c>
      <c r="C7" s="16"/>
      <c r="D7" s="15" t="s">
        <v>89</v>
      </c>
      <c r="E7" s="17">
        <v>0</v>
      </c>
    </row>
    <row r="8" spans="2:5">
      <c r="B8" s="15" t="s">
        <v>90</v>
      </c>
      <c r="C8" s="16"/>
      <c r="D8" s="15" t="s">
        <v>91</v>
      </c>
      <c r="E8" s="17">
        <v>0</v>
      </c>
    </row>
    <row r="9" spans="2:5">
      <c r="B9" s="15" t="s">
        <v>92</v>
      </c>
      <c r="C9" s="16">
        <v>9.0383479999999992</v>
      </c>
      <c r="D9" s="15" t="s">
        <v>93</v>
      </c>
      <c r="E9" s="17">
        <v>0</v>
      </c>
    </row>
    <row r="10" spans="2:5">
      <c r="B10" s="15"/>
      <c r="C10" s="16"/>
      <c r="D10" s="15" t="s">
        <v>94</v>
      </c>
      <c r="E10" s="17">
        <v>0</v>
      </c>
    </row>
    <row r="11" spans="2:5">
      <c r="B11" s="15"/>
      <c r="C11" s="16"/>
      <c r="D11" s="15" t="s">
        <v>95</v>
      </c>
      <c r="E11" s="17">
        <v>0.119062</v>
      </c>
    </row>
    <row r="12" spans="2:5">
      <c r="B12" s="15"/>
      <c r="C12" s="16"/>
      <c r="D12" s="15" t="s">
        <v>96</v>
      </c>
      <c r="E12" s="17">
        <v>6.8044799999999999</v>
      </c>
    </row>
    <row r="13" spans="2:5">
      <c r="B13" s="15"/>
      <c r="C13" s="16"/>
      <c r="D13" s="15" t="s">
        <v>97</v>
      </c>
      <c r="E13" s="17">
        <v>0</v>
      </c>
    </row>
    <row r="14" spans="2:5">
      <c r="B14" s="15"/>
      <c r="C14" s="16"/>
      <c r="D14" s="15" t="s">
        <v>98</v>
      </c>
      <c r="E14" s="17">
        <v>0</v>
      </c>
    </row>
    <row r="15" spans="2:5">
      <c r="B15" s="15"/>
      <c r="C15" s="16"/>
      <c r="D15" s="15" t="s">
        <v>99</v>
      </c>
      <c r="E15" s="17">
        <v>0</v>
      </c>
    </row>
    <row r="16" spans="2:5" ht="15" customHeight="1">
      <c r="B16" s="15"/>
      <c r="C16" s="16"/>
      <c r="D16" s="15" t="s">
        <v>100</v>
      </c>
      <c r="E16" s="17">
        <v>0</v>
      </c>
    </row>
    <row r="17" spans="2:5" ht="15" customHeight="1">
      <c r="B17" s="15"/>
      <c r="C17" s="16"/>
      <c r="D17" s="15" t="s">
        <v>101</v>
      </c>
      <c r="E17" s="17">
        <v>0</v>
      </c>
    </row>
    <row r="18" spans="2:5" ht="15" customHeight="1">
      <c r="B18" s="15"/>
      <c r="C18" s="16"/>
      <c r="D18" s="15" t="s">
        <v>102</v>
      </c>
      <c r="E18" s="17">
        <v>0</v>
      </c>
    </row>
    <row r="19" spans="2:5" ht="15" customHeight="1">
      <c r="B19" s="15"/>
      <c r="C19" s="16"/>
      <c r="D19" s="15" t="s">
        <v>103</v>
      </c>
      <c r="E19" s="17">
        <v>0</v>
      </c>
    </row>
    <row r="20" spans="2:5" ht="15" customHeight="1">
      <c r="B20" s="15"/>
      <c r="C20" s="16"/>
      <c r="D20" s="15" t="s">
        <v>104</v>
      </c>
      <c r="E20" s="17">
        <v>0</v>
      </c>
    </row>
    <row r="21" spans="2:5" ht="15" customHeight="1">
      <c r="B21" s="15"/>
      <c r="C21" s="16"/>
      <c r="D21" s="15" t="s">
        <v>105</v>
      </c>
      <c r="E21" s="17">
        <v>0</v>
      </c>
    </row>
    <row r="22" spans="2:5" ht="15" customHeight="1">
      <c r="B22" s="15"/>
      <c r="C22" s="16"/>
      <c r="D22" s="15" t="s">
        <v>106</v>
      </c>
      <c r="E22" s="17">
        <v>7.29216</v>
      </c>
    </row>
    <row r="23" spans="2:5">
      <c r="B23" s="15"/>
      <c r="C23" s="16"/>
      <c r="D23" s="15" t="s">
        <v>107</v>
      </c>
      <c r="E23" s="17">
        <v>0</v>
      </c>
    </row>
    <row r="24" spans="2:5" ht="15" customHeight="1">
      <c r="B24" s="15"/>
      <c r="C24" s="16"/>
      <c r="D24" s="15" t="s">
        <v>108</v>
      </c>
      <c r="E24" s="17">
        <v>0</v>
      </c>
    </row>
    <row r="25" spans="2:5">
      <c r="B25" s="18"/>
      <c r="C25" s="19"/>
      <c r="D25" s="15" t="s">
        <v>109</v>
      </c>
      <c r="E25" s="17">
        <v>0</v>
      </c>
    </row>
    <row r="26" spans="2:5" ht="15" customHeight="1">
      <c r="B26" s="18" t="s">
        <v>38</v>
      </c>
      <c r="C26" s="19">
        <f>SUM(C4:C9)</f>
        <v>123.29201</v>
      </c>
      <c r="D26" s="18" t="s">
        <v>39</v>
      </c>
      <c r="E26" s="20">
        <f>SUM(E4:E25)</f>
        <v>123.29200999999999</v>
      </c>
    </row>
    <row r="27" spans="2:5" ht="17.25" customHeight="1"/>
  </sheetData>
  <mergeCells count="1">
    <mergeCell ref="B2:E2"/>
  </mergeCells>
  <phoneticPr fontId="14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topLeftCell="A13" workbookViewId="0">
      <selection activeCell="C28" sqref="C28"/>
    </sheetView>
  </sheetViews>
  <sheetFormatPr defaultColWidth="9" defaultRowHeight="13.5"/>
  <cols>
    <col min="1" max="1" width="6.875" customWidth="1"/>
    <col min="2" max="2" width="37.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42" t="s">
        <v>110</v>
      </c>
      <c r="B1" s="42"/>
      <c r="C1" s="42"/>
      <c r="D1" s="42"/>
      <c r="E1" s="42"/>
      <c r="F1" s="42"/>
      <c r="G1" s="42"/>
      <c r="H1" s="42"/>
      <c r="I1" s="42"/>
    </row>
    <row r="2" spans="1:9" ht="39.950000000000003" customHeight="1">
      <c r="A2" s="43" t="s">
        <v>111</v>
      </c>
      <c r="B2" s="43"/>
      <c r="C2" s="43"/>
      <c r="D2" s="43"/>
      <c r="E2" s="43"/>
      <c r="F2" s="43"/>
      <c r="G2" s="43"/>
      <c r="H2" s="43"/>
      <c r="I2" s="43"/>
    </row>
    <row r="3" spans="1:9" s="6" customFormat="1" ht="1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4" spans="1:9" ht="39.950000000000003" customHeight="1">
      <c r="A4" s="57" t="s">
        <v>112</v>
      </c>
      <c r="B4" s="57"/>
      <c r="C4" s="57" t="s">
        <v>55</v>
      </c>
      <c r="D4" s="58" t="s">
        <v>113</v>
      </c>
      <c r="E4" s="58" t="s">
        <v>114</v>
      </c>
      <c r="F4" s="59" t="s">
        <v>115</v>
      </c>
      <c r="G4" s="61" t="s">
        <v>116</v>
      </c>
      <c r="H4" s="58" t="s">
        <v>117</v>
      </c>
      <c r="I4" s="58" t="s">
        <v>118</v>
      </c>
    </row>
    <row r="5" spans="1:9" ht="30" customHeight="1">
      <c r="A5" s="7" t="s">
        <v>44</v>
      </c>
      <c r="B5" s="7" t="s">
        <v>59</v>
      </c>
      <c r="C5" s="57"/>
      <c r="D5" s="57"/>
      <c r="E5" s="57"/>
      <c r="F5" s="60"/>
      <c r="G5" s="62"/>
      <c r="H5" s="57"/>
      <c r="I5" s="57"/>
    </row>
    <row r="6" spans="1:9" ht="20.100000000000001" customHeight="1">
      <c r="A6" s="4">
        <v>201</v>
      </c>
      <c r="B6" s="4" t="s">
        <v>50</v>
      </c>
      <c r="C6" s="36">
        <f>D6</f>
        <v>109.07630800000001</v>
      </c>
      <c r="D6" s="37">
        <f>D7</f>
        <v>109.07630800000001</v>
      </c>
      <c r="E6" s="9"/>
      <c r="F6" s="9"/>
      <c r="G6" s="9"/>
      <c r="H6" s="9"/>
      <c r="I6" s="9"/>
    </row>
    <row r="7" spans="1:9" ht="20.100000000000001" customHeight="1">
      <c r="A7" s="4">
        <v>20117</v>
      </c>
      <c r="B7" s="4" t="s">
        <v>125</v>
      </c>
      <c r="C7" s="36"/>
      <c r="D7" s="36">
        <f>D8+D11+D15</f>
        <v>109.07630800000001</v>
      </c>
      <c r="E7" s="9"/>
      <c r="F7" s="9"/>
      <c r="G7" s="9"/>
      <c r="H7" s="9"/>
      <c r="I7" s="9"/>
    </row>
    <row r="8" spans="1:9" ht="20.100000000000001" customHeight="1">
      <c r="A8" s="4">
        <v>2011701</v>
      </c>
      <c r="B8" s="4" t="s">
        <v>126</v>
      </c>
      <c r="C8" s="36"/>
      <c r="D8" s="36">
        <f>D9+D10</f>
        <v>80.928138000000004</v>
      </c>
      <c r="E8" s="9"/>
      <c r="F8" s="9"/>
      <c r="G8" s="9"/>
      <c r="H8" s="9"/>
      <c r="I8" s="9"/>
    </row>
    <row r="9" spans="1:9" ht="20.100000000000001" customHeight="1">
      <c r="A9" s="4">
        <v>2011701</v>
      </c>
      <c r="B9" s="4" t="s">
        <v>149</v>
      </c>
      <c r="C9" s="36"/>
      <c r="D9" s="36">
        <v>6.8901779999999997</v>
      </c>
      <c r="E9" s="9"/>
      <c r="F9" s="9"/>
      <c r="G9" s="9"/>
      <c r="H9" s="9"/>
      <c r="I9" s="9"/>
    </row>
    <row r="10" spans="1:9" ht="20.100000000000001" customHeight="1">
      <c r="A10" s="4">
        <v>2011701</v>
      </c>
      <c r="B10" s="4" t="s">
        <v>127</v>
      </c>
      <c r="C10" s="36"/>
      <c r="D10" s="36">
        <v>74.037959999999998</v>
      </c>
      <c r="E10" s="9"/>
      <c r="F10" s="9"/>
      <c r="G10" s="9"/>
      <c r="H10" s="9"/>
      <c r="I10" s="9"/>
    </row>
    <row r="11" spans="1:9" ht="20.100000000000001" customHeight="1">
      <c r="A11" s="4">
        <v>2011706</v>
      </c>
      <c r="B11" s="4" t="s">
        <v>128</v>
      </c>
      <c r="C11" s="36"/>
      <c r="D11" s="36">
        <f>D12+D13+D14</f>
        <v>18.14817</v>
      </c>
      <c r="E11" s="9"/>
      <c r="F11" s="9"/>
      <c r="G11" s="9"/>
      <c r="H11" s="9"/>
      <c r="I11" s="9"/>
    </row>
    <row r="12" spans="1:9" ht="20.100000000000001" customHeight="1">
      <c r="A12" s="4">
        <v>2011706</v>
      </c>
      <c r="B12" s="4" t="s">
        <v>150</v>
      </c>
      <c r="C12" s="36"/>
      <c r="D12" s="36">
        <v>2.1481699999999999</v>
      </c>
      <c r="E12" s="9"/>
      <c r="F12" s="9"/>
      <c r="G12" s="9"/>
      <c r="H12" s="9"/>
      <c r="I12" s="9"/>
    </row>
    <row r="13" spans="1:9" ht="20.100000000000001" customHeight="1">
      <c r="A13" s="4">
        <v>2011706</v>
      </c>
      <c r="B13" s="4" t="s">
        <v>129</v>
      </c>
      <c r="C13" s="36"/>
      <c r="D13" s="36">
        <v>15</v>
      </c>
      <c r="E13" s="9"/>
      <c r="F13" s="9"/>
      <c r="G13" s="9"/>
      <c r="H13" s="9"/>
      <c r="I13" s="9"/>
    </row>
    <row r="14" spans="1:9" ht="20.100000000000001" customHeight="1">
      <c r="A14" s="4">
        <v>2011706</v>
      </c>
      <c r="B14" s="4" t="s">
        <v>130</v>
      </c>
      <c r="C14" s="36"/>
      <c r="D14" s="36">
        <v>1</v>
      </c>
      <c r="E14" s="9"/>
      <c r="F14" s="9"/>
      <c r="G14" s="9"/>
      <c r="H14" s="9"/>
      <c r="I14" s="9"/>
    </row>
    <row r="15" spans="1:9" ht="20.100000000000001" customHeight="1">
      <c r="A15" s="4">
        <v>2011799</v>
      </c>
      <c r="B15" s="4" t="s">
        <v>131</v>
      </c>
      <c r="C15" s="36"/>
      <c r="D15" s="36">
        <v>10</v>
      </c>
      <c r="E15" s="9"/>
      <c r="F15" s="9"/>
      <c r="G15" s="9"/>
      <c r="H15" s="9"/>
      <c r="I15" s="9"/>
    </row>
    <row r="16" spans="1:9" ht="20.100000000000001" customHeight="1">
      <c r="A16" s="4">
        <v>2011799</v>
      </c>
      <c r="B16" s="4" t="s">
        <v>132</v>
      </c>
      <c r="C16" s="36"/>
      <c r="D16" s="36">
        <v>10</v>
      </c>
      <c r="E16" s="9"/>
      <c r="F16" s="9"/>
      <c r="G16" s="9"/>
      <c r="H16" s="9"/>
      <c r="I16" s="9"/>
    </row>
    <row r="17" spans="1:9" ht="20.100000000000001" customHeight="1">
      <c r="A17" s="4">
        <v>208</v>
      </c>
      <c r="B17" s="4" t="s">
        <v>133</v>
      </c>
      <c r="C17" s="36">
        <f>D17</f>
        <v>0.119062</v>
      </c>
      <c r="D17" s="36">
        <v>0.119062</v>
      </c>
      <c r="E17" s="9"/>
      <c r="F17" s="9"/>
      <c r="G17" s="9"/>
      <c r="H17" s="9"/>
      <c r="I17" s="9"/>
    </row>
    <row r="18" spans="1:9" ht="20.100000000000001" customHeight="1">
      <c r="A18" s="4">
        <v>20803</v>
      </c>
      <c r="B18" s="4" t="s">
        <v>134</v>
      </c>
      <c r="C18" s="36"/>
      <c r="D18" s="36">
        <v>0.119062</v>
      </c>
      <c r="E18" s="9"/>
      <c r="F18" s="9"/>
      <c r="G18" s="9"/>
      <c r="H18" s="9"/>
      <c r="I18" s="9"/>
    </row>
    <row r="19" spans="1:9" ht="20.100000000000001" customHeight="1">
      <c r="A19" s="4">
        <v>2080302</v>
      </c>
      <c r="B19" s="4" t="s">
        <v>135</v>
      </c>
      <c r="C19" s="36"/>
      <c r="D19" s="36">
        <v>0.119062</v>
      </c>
      <c r="E19" s="9"/>
      <c r="F19" s="9"/>
      <c r="G19" s="9"/>
      <c r="H19" s="9"/>
      <c r="I19" s="9"/>
    </row>
    <row r="20" spans="1:9" ht="20.100000000000001" customHeight="1">
      <c r="A20" s="4">
        <v>210</v>
      </c>
      <c r="B20" s="4" t="s">
        <v>136</v>
      </c>
      <c r="C20" s="36">
        <f>D20</f>
        <v>6.8044800000000008</v>
      </c>
      <c r="D20" s="36">
        <v>6.8044800000000008</v>
      </c>
      <c r="E20" s="9"/>
      <c r="F20" s="9"/>
      <c r="G20" s="9"/>
      <c r="H20" s="9"/>
      <c r="I20" s="9"/>
    </row>
    <row r="21" spans="1:9" ht="20.100000000000001" customHeight="1">
      <c r="A21" s="4">
        <v>21005</v>
      </c>
      <c r="B21" s="4" t="s">
        <v>137</v>
      </c>
      <c r="C21" s="36"/>
      <c r="D21" s="36">
        <v>6.8044800000000008</v>
      </c>
      <c r="E21" s="9"/>
      <c r="F21" s="9"/>
      <c r="G21" s="9"/>
      <c r="H21" s="9"/>
      <c r="I21" s="9"/>
    </row>
    <row r="22" spans="1:9" ht="20.100000000000001" customHeight="1">
      <c r="A22" s="4">
        <v>2100501</v>
      </c>
      <c r="B22" s="4" t="s">
        <v>138</v>
      </c>
      <c r="C22" s="36"/>
      <c r="D22" s="36">
        <v>3.64608</v>
      </c>
      <c r="E22" s="9"/>
      <c r="F22" s="9"/>
      <c r="G22" s="9"/>
      <c r="H22" s="9"/>
      <c r="I22" s="9"/>
    </row>
    <row r="23" spans="1:9" ht="20.100000000000001" customHeight="1">
      <c r="A23" s="4">
        <v>2100503</v>
      </c>
      <c r="B23" s="4" t="s">
        <v>139</v>
      </c>
      <c r="C23" s="36"/>
      <c r="D23" s="36">
        <v>2.43072</v>
      </c>
      <c r="E23" s="9"/>
      <c r="F23" s="9"/>
      <c r="G23" s="9"/>
      <c r="H23" s="9"/>
      <c r="I23" s="9"/>
    </row>
    <row r="24" spans="1:9" ht="20.100000000000001" customHeight="1">
      <c r="A24" s="4">
        <v>2100599</v>
      </c>
      <c r="B24" s="4" t="s">
        <v>140</v>
      </c>
      <c r="C24" s="36"/>
      <c r="D24" s="36">
        <v>0.72767999999999999</v>
      </c>
      <c r="E24" s="9"/>
      <c r="F24" s="9"/>
      <c r="G24" s="9"/>
      <c r="H24" s="9"/>
      <c r="I24" s="9"/>
    </row>
    <row r="25" spans="1:9" ht="20.100000000000001" customHeight="1">
      <c r="A25" s="4">
        <v>221</v>
      </c>
      <c r="B25" s="4" t="s">
        <v>141</v>
      </c>
      <c r="C25" s="36">
        <f>D25</f>
        <v>7.29216</v>
      </c>
      <c r="D25" s="36">
        <v>7.29216</v>
      </c>
      <c r="E25" s="9"/>
      <c r="F25" s="9"/>
      <c r="G25" s="9"/>
      <c r="H25" s="9"/>
      <c r="I25" s="9"/>
    </row>
    <row r="26" spans="1:9" ht="20.100000000000001" customHeight="1">
      <c r="A26" s="4">
        <v>22102</v>
      </c>
      <c r="B26" s="4" t="s">
        <v>142</v>
      </c>
      <c r="C26" s="36"/>
      <c r="D26" s="36">
        <v>7.29216</v>
      </c>
      <c r="E26" s="9"/>
      <c r="F26" s="9"/>
      <c r="G26" s="9"/>
      <c r="H26" s="9"/>
      <c r="I26" s="9"/>
    </row>
    <row r="27" spans="1:9" ht="20.100000000000001" customHeight="1">
      <c r="A27" s="4">
        <v>2210201</v>
      </c>
      <c r="B27" s="4" t="s">
        <v>143</v>
      </c>
      <c r="C27" s="36"/>
      <c r="D27" s="36">
        <v>7.29216</v>
      </c>
      <c r="E27" s="9"/>
      <c r="F27" s="9"/>
      <c r="G27" s="9"/>
      <c r="H27" s="9"/>
      <c r="I27" s="9"/>
    </row>
    <row r="28" spans="1:9" ht="20.100000000000001" customHeight="1">
      <c r="A28" s="8"/>
      <c r="B28" s="5" t="s">
        <v>148</v>
      </c>
      <c r="C28" s="36">
        <f>SUM(C6:C27)</f>
        <v>123.29201</v>
      </c>
      <c r="D28" s="36"/>
      <c r="E28" s="9"/>
      <c r="F28" s="9"/>
      <c r="G28" s="9"/>
      <c r="H28" s="9"/>
      <c r="I28" s="9"/>
    </row>
    <row r="29" spans="1:9" ht="20.100000000000001" customHeight="1"/>
    <row r="30" spans="1:9" ht="20.100000000000001" customHeight="1"/>
    <row r="31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B10" sqref="B10"/>
    </sheetView>
  </sheetViews>
  <sheetFormatPr defaultColWidth="9" defaultRowHeight="13.5"/>
  <cols>
    <col min="1" max="1" width="8.625" customWidth="1"/>
    <col min="2" max="2" width="37.625" customWidth="1"/>
    <col min="3" max="3" width="18.625" customWidth="1"/>
    <col min="4" max="5" width="18.625" style="2" customWidth="1"/>
  </cols>
  <sheetData>
    <row r="1" spans="1:5" ht="20.100000000000001" customHeight="1">
      <c r="A1" s="45" t="s">
        <v>119</v>
      </c>
      <c r="B1" s="45"/>
      <c r="C1" s="45"/>
      <c r="D1" s="45"/>
      <c r="E1" s="45"/>
    </row>
    <row r="2" spans="1:5" ht="39.950000000000003" customHeight="1">
      <c r="A2" s="43" t="s">
        <v>120</v>
      </c>
      <c r="B2" s="43"/>
      <c r="C2" s="43"/>
      <c r="D2" s="43"/>
      <c r="E2" s="43"/>
    </row>
    <row r="3" spans="1:5" s="1" customFormat="1" ht="15" customHeight="1">
      <c r="A3" s="42" t="s">
        <v>2</v>
      </c>
      <c r="B3" s="42"/>
      <c r="C3" s="42"/>
      <c r="D3" s="42"/>
      <c r="E3" s="42"/>
    </row>
    <row r="4" spans="1:5" ht="30" customHeight="1">
      <c r="A4" s="3" t="s">
        <v>44</v>
      </c>
      <c r="B4" s="3" t="s">
        <v>59</v>
      </c>
      <c r="C4" s="3" t="s">
        <v>55</v>
      </c>
      <c r="D4" s="3" t="s">
        <v>48</v>
      </c>
      <c r="E4" s="3" t="s">
        <v>49</v>
      </c>
    </row>
    <row r="5" spans="1:5" ht="20.100000000000001" customHeight="1">
      <c r="A5" s="4">
        <v>201</v>
      </c>
      <c r="B5" s="4" t="s">
        <v>50</v>
      </c>
      <c r="C5" s="35">
        <f>D5+E5</f>
        <v>109.076308</v>
      </c>
      <c r="D5" s="35">
        <f>D7+D8+D11</f>
        <v>80.076307999999997</v>
      </c>
      <c r="E5" s="35">
        <f>E6</f>
        <v>29</v>
      </c>
    </row>
    <row r="6" spans="1:5" ht="20.100000000000001" customHeight="1">
      <c r="A6" s="4">
        <v>20117</v>
      </c>
      <c r="B6" s="4" t="s">
        <v>125</v>
      </c>
      <c r="C6" s="35"/>
      <c r="D6" s="35"/>
      <c r="E6" s="35">
        <f>E7+E10+E14</f>
        <v>29</v>
      </c>
    </row>
    <row r="7" spans="1:5" ht="20.100000000000001" customHeight="1">
      <c r="A7" s="4">
        <v>2011701</v>
      </c>
      <c r="B7" s="4" t="s">
        <v>126</v>
      </c>
      <c r="C7" s="35"/>
      <c r="D7" s="35">
        <v>71.037959999999998</v>
      </c>
      <c r="E7" s="35">
        <f>E9</f>
        <v>3</v>
      </c>
    </row>
    <row r="8" spans="1:5" ht="20.100000000000001" customHeight="1">
      <c r="A8" s="4">
        <v>2011701</v>
      </c>
      <c r="B8" s="4" t="s">
        <v>150</v>
      </c>
      <c r="C8" s="35"/>
      <c r="D8" s="35">
        <v>6.8901779999999997</v>
      </c>
      <c r="E8" s="35"/>
    </row>
    <row r="9" spans="1:5" ht="20.100000000000001" customHeight="1">
      <c r="A9" s="4">
        <v>2011701</v>
      </c>
      <c r="B9" s="4" t="s">
        <v>127</v>
      </c>
      <c r="C9" s="35"/>
      <c r="D9" s="35"/>
      <c r="E9" s="35">
        <v>3</v>
      </c>
    </row>
    <row r="10" spans="1:5" ht="20.100000000000001" customHeight="1">
      <c r="A10" s="4">
        <v>2011706</v>
      </c>
      <c r="B10" s="4" t="s">
        <v>128</v>
      </c>
      <c r="C10" s="35"/>
      <c r="D10" s="35"/>
      <c r="E10" s="35">
        <f>E12+E13</f>
        <v>16</v>
      </c>
    </row>
    <row r="11" spans="1:5" ht="20.100000000000001" customHeight="1">
      <c r="A11" s="4">
        <v>2011706</v>
      </c>
      <c r="B11" s="4" t="s">
        <v>150</v>
      </c>
      <c r="C11" s="35"/>
      <c r="D11" s="35">
        <v>2.1481699999999999</v>
      </c>
      <c r="E11" s="35"/>
    </row>
    <row r="12" spans="1:5" ht="20.100000000000001" customHeight="1">
      <c r="A12" s="4">
        <v>2011706</v>
      </c>
      <c r="B12" s="4" t="s">
        <v>129</v>
      </c>
      <c r="C12" s="35"/>
      <c r="D12" s="35"/>
      <c r="E12" s="35">
        <v>15</v>
      </c>
    </row>
    <row r="13" spans="1:5" ht="20.100000000000001" customHeight="1">
      <c r="A13" s="4">
        <v>2011706</v>
      </c>
      <c r="B13" s="4" t="s">
        <v>130</v>
      </c>
      <c r="C13" s="35"/>
      <c r="D13" s="35"/>
      <c r="E13" s="35">
        <v>1</v>
      </c>
    </row>
    <row r="14" spans="1:5" ht="20.100000000000001" customHeight="1">
      <c r="A14" s="4">
        <v>2011799</v>
      </c>
      <c r="B14" s="4" t="s">
        <v>131</v>
      </c>
      <c r="C14" s="35"/>
      <c r="D14" s="35"/>
      <c r="E14" s="35">
        <f>E15</f>
        <v>10</v>
      </c>
    </row>
    <row r="15" spans="1:5" ht="20.100000000000001" customHeight="1">
      <c r="A15" s="4">
        <v>2011799</v>
      </c>
      <c r="B15" s="4" t="s">
        <v>132</v>
      </c>
      <c r="C15" s="35"/>
      <c r="D15" s="35"/>
      <c r="E15" s="35">
        <v>10</v>
      </c>
    </row>
    <row r="16" spans="1:5" ht="20.100000000000001" customHeight="1">
      <c r="A16" s="4">
        <v>208</v>
      </c>
      <c r="B16" s="4" t="s">
        <v>133</v>
      </c>
      <c r="C16" s="35">
        <f>D16</f>
        <v>0.119062</v>
      </c>
      <c r="D16" s="35">
        <f>D17</f>
        <v>0.119062</v>
      </c>
      <c r="E16" s="35"/>
    </row>
    <row r="17" spans="1:5" ht="20.100000000000001" customHeight="1">
      <c r="A17" s="4">
        <v>20803</v>
      </c>
      <c r="B17" s="4" t="s">
        <v>134</v>
      </c>
      <c r="C17" s="35"/>
      <c r="D17" s="35">
        <f>D18</f>
        <v>0.119062</v>
      </c>
      <c r="E17" s="35"/>
    </row>
    <row r="18" spans="1:5" ht="20.100000000000001" customHeight="1">
      <c r="A18" s="4">
        <v>2080302</v>
      </c>
      <c r="B18" s="4" t="s">
        <v>135</v>
      </c>
      <c r="C18" s="35"/>
      <c r="D18" s="35">
        <v>0.119062</v>
      </c>
      <c r="E18" s="35"/>
    </row>
    <row r="19" spans="1:5" ht="20.100000000000001" customHeight="1">
      <c r="A19" s="4">
        <v>210</v>
      </c>
      <c r="B19" s="4" t="s">
        <v>136</v>
      </c>
      <c r="C19" s="35">
        <f>D19</f>
        <v>6.8044800000000008</v>
      </c>
      <c r="D19" s="35">
        <f>D20</f>
        <v>6.8044800000000008</v>
      </c>
      <c r="E19" s="35"/>
    </row>
    <row r="20" spans="1:5" ht="20.100000000000001" customHeight="1">
      <c r="A20" s="4">
        <v>21005</v>
      </c>
      <c r="B20" s="4" t="s">
        <v>137</v>
      </c>
      <c r="C20" s="35"/>
      <c r="D20" s="35">
        <f>SUM(D21:D23)</f>
        <v>6.8044800000000008</v>
      </c>
      <c r="E20" s="35"/>
    </row>
    <row r="21" spans="1:5" ht="20.100000000000001" customHeight="1">
      <c r="A21" s="4">
        <v>2100501</v>
      </c>
      <c r="B21" s="4" t="s">
        <v>138</v>
      </c>
      <c r="C21" s="35"/>
      <c r="D21" s="35">
        <v>3.64608</v>
      </c>
      <c r="E21" s="35"/>
    </row>
    <row r="22" spans="1:5" ht="20.100000000000001" customHeight="1">
      <c r="A22" s="4">
        <v>2100503</v>
      </c>
      <c r="B22" s="4" t="s">
        <v>139</v>
      </c>
      <c r="C22" s="35"/>
      <c r="D22" s="35">
        <v>2.43072</v>
      </c>
      <c r="E22" s="35"/>
    </row>
    <row r="23" spans="1:5" ht="20.100000000000001" customHeight="1">
      <c r="A23" s="4">
        <v>2100599</v>
      </c>
      <c r="B23" s="4" t="s">
        <v>140</v>
      </c>
      <c r="C23" s="35"/>
      <c r="D23" s="35">
        <v>0.72767999999999999</v>
      </c>
      <c r="E23" s="35"/>
    </row>
    <row r="24" spans="1:5" ht="20.100000000000001" customHeight="1">
      <c r="A24" s="4">
        <v>221</v>
      </c>
      <c r="B24" s="4" t="s">
        <v>141</v>
      </c>
      <c r="C24" s="35">
        <f>D24</f>
        <v>7.29216</v>
      </c>
      <c r="D24" s="35">
        <f>D25</f>
        <v>7.29216</v>
      </c>
      <c r="E24" s="35"/>
    </row>
    <row r="25" spans="1:5" ht="20.100000000000001" customHeight="1">
      <c r="A25" s="4">
        <v>22102</v>
      </c>
      <c r="B25" s="4" t="s">
        <v>142</v>
      </c>
      <c r="C25" s="35"/>
      <c r="D25" s="35">
        <f>D26</f>
        <v>7.29216</v>
      </c>
      <c r="E25" s="35"/>
    </row>
    <row r="26" spans="1:5" ht="20.100000000000001" customHeight="1">
      <c r="A26" s="4">
        <v>2210201</v>
      </c>
      <c r="B26" s="4" t="s">
        <v>143</v>
      </c>
      <c r="C26" s="35"/>
      <c r="D26" s="35">
        <v>7.29216</v>
      </c>
      <c r="E26" s="35"/>
    </row>
    <row r="27" spans="1:5" ht="22.5" customHeight="1">
      <c r="A27" s="4"/>
      <c r="B27" s="5" t="s">
        <v>51</v>
      </c>
      <c r="C27" s="35">
        <f>C5+C16+C19+C24</f>
        <v>123.29200999999999</v>
      </c>
      <c r="D27" s="35">
        <f>D5+D16+D19+D24</f>
        <v>94.292009999999991</v>
      </c>
      <c r="E27" s="35"/>
    </row>
    <row r="28" spans="1:5" ht="20.100000000000001" customHeight="1"/>
    <row r="29" spans="1:5" ht="20.100000000000001" customHeight="1"/>
    <row r="30" spans="1:5" ht="20.100000000000001" customHeight="1"/>
  </sheetData>
  <mergeCells count="3">
    <mergeCell ref="A1:E1"/>
    <mergeCell ref="A2:E2"/>
    <mergeCell ref="A3:E3"/>
  </mergeCells>
  <phoneticPr fontId="1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2006-09-16T00:00:00Z</dcterms:created>
  <dcterms:modified xsi:type="dcterms:W3CDTF">2016-03-07T02:16:25Z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