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tabRatio="933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C24" i="3"/>
  <c r="C28" i="1"/>
  <c r="D16" i="3"/>
  <c r="C16" i="8"/>
  <c r="E24"/>
  <c r="E16"/>
  <c r="D16"/>
  <c r="D24"/>
  <c r="E17"/>
  <c r="D17" i="7"/>
  <c r="D18"/>
  <c r="D25"/>
  <c r="E13" i="1"/>
  <c r="E12" i="6"/>
  <c r="G7" i="4"/>
  <c r="I7"/>
  <c r="C7" l="1"/>
  <c r="A7" s="1"/>
  <c r="D18" i="2"/>
  <c r="E18"/>
  <c r="D26"/>
  <c r="E26"/>
  <c r="E19"/>
  <c r="C4" i="1"/>
  <c r="C5"/>
  <c r="C16" i="3"/>
  <c r="C6"/>
  <c r="C34" i="8"/>
  <c r="C32" i="7"/>
  <c r="C17"/>
  <c r="C14"/>
  <c r="C6"/>
  <c r="D32" i="8"/>
  <c r="D31" s="1"/>
  <c r="D20"/>
  <c r="D14"/>
  <c r="D13" s="1"/>
  <c r="E6"/>
  <c r="E5"/>
  <c r="D15" i="2"/>
  <c r="C15" s="1"/>
  <c r="D16"/>
  <c r="D22"/>
  <c r="D33"/>
  <c r="C33" s="1"/>
  <c r="D34"/>
  <c r="E8"/>
  <c r="E7"/>
  <c r="C7" s="1"/>
  <c r="E26" i="6"/>
  <c r="C26"/>
  <c r="D22" i="3"/>
  <c r="C22" s="1"/>
  <c r="D6"/>
  <c r="E28" i="1"/>
  <c r="C35" i="7" l="1"/>
  <c r="E36" i="2"/>
  <c r="C18"/>
  <c r="C36" s="1"/>
  <c r="D36" l="1"/>
</calcChain>
</file>

<file path=xl/sharedStrings.xml><?xml version="1.0" encoding="utf-8"?>
<sst xmlns="http://schemas.openxmlformats.org/spreadsheetml/2006/main" count="254" uniqueCount="158">
  <si>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</si>
  <si>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</si>
  <si>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</si>
  <si>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</si>
  <si>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</si>
  <si>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</si>
  <si>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</si>
  <si>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</si>
  <si>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</si>
  <si>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</si>
  <si>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</si>
  <si>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</si>
  <si>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</si>
  <si>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</si>
  <si>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</si>
  <si>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</si>
  <si>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</si>
  <si>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</si>
  <si>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</si>
  <si>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</si>
  <si>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</si>
  <si>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</si>
  <si>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</si>
  <si>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</si>
  <si>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</si>
  <si>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</si>
  <si>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</si>
  <si>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</si>
  <si>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</si>
  <si>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</si>
  <si>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</si>
  <si>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</si>
  <si>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</si>
  <si>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</si>
  <si>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</si>
  <si>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</si>
  <si>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</si>
  <si>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</si>
  <si>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</si>
  <si>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</si>
  <si>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</si>
  <si>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</si>
  <si>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</si>
  <si>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</si>
  <si>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</si>
  <si>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</si>
  <si>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</si>
  <si>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</si>
  <si>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</si>
  <si>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</si>
  <si>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</si>
  <si>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</si>
  <si>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</si>
  <si>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</si>
  <si>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</si>
  <si>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</si>
  <si>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</si>
  <si>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</si>
  <si>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</si>
  <si>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</si>
  <si>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</si>
  <si>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</si>
  <si>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</si>
  <si>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</si>
  <si>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</si>
  <si>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</si>
  <si>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</si>
  <si>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</si>
  <si>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</si>
  <si>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</si>
  <si>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</si>
  <si>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</si>
  <si>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</si>
  <si>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</si>
  <si>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</si>
  <si>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</si>
  <si>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</si>
  <si>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</si>
  <si>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</si>
  <si>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</si>
  <si>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</si>
  <si>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</si>
  <si>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</si>
  <si>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</si>
  <si>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</si>
  <si>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</si>
  <si>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</si>
  <si>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</si>
  <si>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</si>
  <si>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</si>
  <si>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</si>
  <si>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</si>
  <si>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</si>
  <si>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</si>
  <si>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</si>
  <si>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</si>
  <si>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</si>
  <si>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</si>
  <si>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</si>
  <si>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</si>
  <si>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</si>
  <si>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</si>
  <si>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</si>
  <si>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</si>
  <si>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</si>
  <si>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</si>
  <si>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</si>
  <si>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</si>
  <si>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</si>
  <si>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</si>
  <si>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</si>
  <si>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</si>
  <si>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</si>
  <si>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</si>
  <si>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</si>
  <si>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</si>
  <si>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</si>
  <si>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</si>
  <si>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</si>
  <si>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</si>
  <si>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</si>
  <si>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 xml:space="preserve">  工会费</t>
    <phoneticPr fontId="14" type="noConversion"/>
  </si>
  <si>
    <t xml:space="preserve">  交通费</t>
    <phoneticPr fontId="14" type="noConversion"/>
  </si>
  <si>
    <t xml:space="preserve">  包干经费</t>
    <phoneticPr fontId="14" type="noConversion"/>
  </si>
  <si>
    <t xml:space="preserve">  福利费</t>
    <phoneticPr fontId="14" type="noConversion"/>
  </si>
  <si>
    <t xml:space="preserve">  失业保险</t>
    <phoneticPr fontId="14" type="noConversion"/>
  </si>
  <si>
    <t xml:space="preserve">  工伤保险</t>
    <phoneticPr fontId="14" type="noConversion"/>
  </si>
  <si>
    <t xml:space="preserve">  生育保险</t>
    <phoneticPr fontId="14" type="noConversion"/>
  </si>
  <si>
    <t xml:space="preserve">  基本医疗补助</t>
    <phoneticPr fontId="14" type="noConversion"/>
  </si>
  <si>
    <t xml:space="preserve">  大病医疗补助</t>
    <phoneticPr fontId="14" type="noConversion"/>
  </si>
  <si>
    <t xml:space="preserve">  公务员医疗补助</t>
    <phoneticPr fontId="14" type="noConversion"/>
  </si>
  <si>
    <t xml:space="preserve">  烤火费</t>
    <phoneticPr fontId="14" type="noConversion"/>
  </si>
  <si>
    <t xml:space="preserve">  住房改革支出</t>
    <phoneticPr fontId="14" type="noConversion"/>
  </si>
  <si>
    <t>医疗卫生与计划生育支出</t>
    <phoneticPr fontId="14" type="noConversion"/>
  </si>
  <si>
    <t xml:space="preserve">  食品和药品监督管理事务</t>
    <phoneticPr fontId="14" type="noConversion"/>
  </si>
  <si>
    <t xml:space="preserve">    不良反应监测经费</t>
    <phoneticPr fontId="14" type="noConversion"/>
  </si>
  <si>
    <t xml:space="preserve">    农村药品“两网”建设项目经费</t>
    <phoneticPr fontId="14" type="noConversion"/>
  </si>
  <si>
    <t xml:space="preserve">    创建食品安全示范县食品安全专项经费</t>
    <phoneticPr fontId="14" type="noConversion"/>
  </si>
  <si>
    <t xml:space="preserve">    食品安全监督抽样经费</t>
    <phoneticPr fontId="14" type="noConversion"/>
  </si>
  <si>
    <t xml:space="preserve">    食品、药品、医疗器械、化妆品、保健品监督执法办案经费</t>
    <phoneticPr fontId="14" type="noConversion"/>
  </si>
  <si>
    <t>社会保障和就业支出</t>
    <phoneticPr fontId="14" type="noConversion"/>
  </si>
  <si>
    <t xml:space="preserve">  财政对社会保障基金的补助</t>
    <phoneticPr fontId="14" type="noConversion"/>
  </si>
  <si>
    <t xml:space="preserve">    财政对失业保险基金的补助</t>
    <phoneticPr fontId="14" type="noConversion"/>
  </si>
  <si>
    <t xml:space="preserve">  医疗保障</t>
    <phoneticPr fontId="14" type="noConversion"/>
  </si>
  <si>
    <t xml:space="preserve">    行政单位医疗</t>
    <phoneticPr fontId="14" type="noConversion"/>
  </si>
  <si>
    <t xml:space="preserve">    公务员医疗补助</t>
    <phoneticPr fontId="14" type="noConversion"/>
  </si>
  <si>
    <t xml:space="preserve">    其他医疗保障支出</t>
    <phoneticPr fontId="14" type="noConversion"/>
  </si>
  <si>
    <t xml:space="preserve">    行政运行</t>
    <phoneticPr fontId="14" type="noConversion"/>
  </si>
  <si>
    <t>住房保障支出</t>
    <phoneticPr fontId="14" type="noConversion"/>
  </si>
  <si>
    <t xml:space="preserve">    住房公积金</t>
    <phoneticPr fontId="14" type="noConversion"/>
  </si>
  <si>
    <t xml:space="preserve">  公共卫生</t>
    <phoneticPr fontId="14" type="noConversion"/>
  </si>
  <si>
    <t xml:space="preserve">    重大公共卫生专项</t>
    <phoneticPr fontId="14" type="noConversion"/>
  </si>
  <si>
    <t xml:space="preserve">    突发公共卫生事件应急处理</t>
    <phoneticPr fontId="14" type="noConversion"/>
  </si>
  <si>
    <t xml:space="preserve">    上年结转行政运行经费</t>
    <phoneticPr fontId="14" type="noConversion"/>
  </si>
  <si>
    <t xml:space="preserve">    上年结转药品事务</t>
    <phoneticPr fontId="14" type="noConversion"/>
  </si>
  <si>
    <t xml:space="preserve">    上年结转医疗器械事务</t>
    <phoneticPr fontId="14" type="noConversion"/>
  </si>
  <si>
    <t xml:space="preserve">    上年结转食品安全事务</t>
    <phoneticPr fontId="14" type="noConversion"/>
  </si>
  <si>
    <t xml:space="preserve">    上年结转其他食品和药品监督管理事务支出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</si>
</sst>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$-10804]#,##0.00#;\(\-#,##0.00#\);\ "/>
    <numFmt numFmtId="177" formatCode="0.00_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5" fillId="0" borderId="1" xfId="0" applyFont="1" applyBorder="1" applyAlignment="1"/>
    <xf numFmtId="0" fontId="15" fillId="0" borderId="0" xfId="0" applyFont="1" applyAlignment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/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10" workbookViewId="0">
      <selection activeCell="G12" sqref="G12:H28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9" t="s">
        <v>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3</v>
      </c>
      <c r="C4" s="16">
        <f>C5+C12+C13</f>
        <v>316.00721399999998</v>
      </c>
      <c r="D4" s="15" t="s">
        <v>4</v>
      </c>
      <c r="E4" s="17">
        <v>0</v>
      </c>
    </row>
    <row r="5" spans="2:5">
      <c r="B5" s="15" t="s">
        <v>5</v>
      </c>
      <c r="C5" s="16">
        <f>C6</f>
        <v>316.00721399999998</v>
      </c>
      <c r="D5" s="15" t="s">
        <v>6</v>
      </c>
      <c r="E5" s="17"/>
    </row>
    <row r="6" spans="2:5" ht="15" customHeight="1">
      <c r="B6" s="15" t="s">
        <v>7</v>
      </c>
      <c r="C6" s="16">
        <v>316.00721399999998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0.38939000000000001</v>
      </c>
    </row>
    <row r="13" spans="2:5" ht="15" customHeight="1">
      <c r="B13" s="15" t="s">
        <v>21</v>
      </c>
      <c r="C13" s="16"/>
      <c r="D13" s="15" t="s">
        <v>22</v>
      </c>
      <c r="E13" s="17">
        <f>290.405728+188.489331</f>
        <v>478.895059</v>
      </c>
    </row>
    <row r="14" spans="2:5" ht="15" customHeight="1">
      <c r="B14" s="15" t="s">
        <v>23</v>
      </c>
      <c r="C14" s="16">
        <v>188.48933099999999</v>
      </c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>
        <v>0</v>
      </c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25.212095999999999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/>
    </row>
    <row r="27" spans="2:5">
      <c r="B27" s="18"/>
      <c r="C27" s="19"/>
      <c r="D27" s="15" t="s">
        <v>37</v>
      </c>
      <c r="E27" s="32"/>
    </row>
    <row r="28" spans="2:5" ht="15" customHeight="1">
      <c r="B28" s="18" t="s">
        <v>38</v>
      </c>
      <c r="C28" s="19">
        <f>C14+C4</f>
        <v>504.49654499999997</v>
      </c>
      <c r="D28" s="18" t="s">
        <v>39</v>
      </c>
      <c r="E28" s="20">
        <f>SUM(E5:E27)</f>
        <v>504.49654499999997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opLeftCell="A13" workbookViewId="0">
      <selection activeCell="D32" sqref="D32:E32"/>
    </sheetView>
  </sheetViews>
  <sheetFormatPr defaultColWidth="9" defaultRowHeight="13.5"/>
  <cols>
    <col min="1" max="1" width="10.75" customWidth="1"/>
    <col min="2" max="2" width="35.375" customWidth="1"/>
    <col min="3" max="5" width="15.375" customWidth="1"/>
  </cols>
  <sheetData>
    <row r="1" spans="1:5" ht="20.100000000000001" customHeight="1">
      <c r="A1" s="50" t="s">
        <v>40</v>
      </c>
      <c r="B1" s="50"/>
      <c r="C1" s="50"/>
      <c r="D1" s="50"/>
      <c r="E1" s="50"/>
    </row>
    <row r="2" spans="1:5" ht="39.950000000000003" customHeight="1">
      <c r="A2" s="51" t="s">
        <v>41</v>
      </c>
      <c r="B2" s="51"/>
      <c r="C2" s="51"/>
      <c r="D2" s="51"/>
      <c r="E2" s="51"/>
    </row>
    <row r="3" spans="1:5">
      <c r="A3" s="52" t="s">
        <v>2</v>
      </c>
      <c r="B3" s="52"/>
      <c r="C3" s="52"/>
      <c r="D3" s="52"/>
      <c r="E3" s="52"/>
    </row>
    <row r="4" spans="1:5" ht="39.950000000000003" customHeight="1">
      <c r="A4" s="49" t="s">
        <v>42</v>
      </c>
      <c r="B4" s="49"/>
      <c r="C4" s="49" t="s">
        <v>43</v>
      </c>
      <c r="D4" s="49"/>
      <c r="E4" s="49"/>
    </row>
    <row r="5" spans="1:5" ht="20.100000000000001" customHeight="1">
      <c r="A5" s="49" t="s">
        <v>44</v>
      </c>
      <c r="B5" s="49" t="s">
        <v>45</v>
      </c>
      <c r="C5" s="49" t="s">
        <v>46</v>
      </c>
      <c r="D5" s="49"/>
      <c r="E5" s="49"/>
    </row>
    <row r="6" spans="1:5" ht="30" customHeight="1">
      <c r="A6" s="49"/>
      <c r="B6" s="49"/>
      <c r="C6" s="3" t="s">
        <v>47</v>
      </c>
      <c r="D6" s="3" t="s">
        <v>48</v>
      </c>
      <c r="E6" s="3" t="s">
        <v>49</v>
      </c>
    </row>
    <row r="7" spans="1:5">
      <c r="A7" s="4">
        <v>210</v>
      </c>
      <c r="B7" s="4" t="s">
        <v>133</v>
      </c>
      <c r="C7" s="33">
        <f>D7+E7</f>
        <v>28.64</v>
      </c>
      <c r="D7" s="33"/>
      <c r="E7" s="33">
        <f>SUM(E9:E14)</f>
        <v>28.64</v>
      </c>
    </row>
    <row r="8" spans="1:5">
      <c r="A8" s="4">
        <v>21010</v>
      </c>
      <c r="B8" s="4" t="s">
        <v>134</v>
      </c>
      <c r="C8" s="33"/>
      <c r="D8" s="33"/>
      <c r="E8" s="33">
        <f>SUM(E9:E14)</f>
        <v>28.64</v>
      </c>
    </row>
    <row r="9" spans="1:5">
      <c r="A9" s="4">
        <v>2101012</v>
      </c>
      <c r="B9" s="4" t="s">
        <v>135</v>
      </c>
      <c r="C9" s="33"/>
      <c r="D9" s="33"/>
      <c r="E9" s="33">
        <v>2</v>
      </c>
    </row>
    <row r="10" spans="1:5">
      <c r="A10" s="4">
        <v>2101012</v>
      </c>
      <c r="B10" s="4" t="s">
        <v>136</v>
      </c>
      <c r="C10" s="33"/>
      <c r="D10" s="33"/>
      <c r="E10" s="33">
        <v>2</v>
      </c>
    </row>
    <row r="11" spans="1:5">
      <c r="A11" s="4">
        <v>2101016</v>
      </c>
      <c r="B11" s="4" t="s">
        <v>137</v>
      </c>
      <c r="C11" s="33"/>
      <c r="D11" s="33"/>
      <c r="E11" s="33">
        <v>17.64</v>
      </c>
    </row>
    <row r="12" spans="1:5">
      <c r="A12" s="4">
        <v>2101016</v>
      </c>
      <c r="B12" s="4" t="s">
        <v>138</v>
      </c>
      <c r="C12" s="33"/>
      <c r="D12" s="33"/>
      <c r="E12" s="33">
        <v>2</v>
      </c>
    </row>
    <row r="13" spans="1:5">
      <c r="A13" s="41">
        <v>2101099</v>
      </c>
      <c r="B13" s="43" t="s">
        <v>139</v>
      </c>
      <c r="C13" s="45"/>
      <c r="D13" s="47"/>
      <c r="E13" s="45">
        <v>5</v>
      </c>
    </row>
    <row r="14" spans="1:5" ht="10.5" customHeight="1">
      <c r="A14" s="42"/>
      <c r="B14" s="44"/>
      <c r="C14" s="46"/>
      <c r="D14" s="48"/>
      <c r="E14" s="46"/>
    </row>
    <row r="15" spans="1:5">
      <c r="A15" s="4">
        <v>208</v>
      </c>
      <c r="B15" s="4" t="s">
        <v>140</v>
      </c>
      <c r="C15" s="33">
        <f>D15+E15</f>
        <v>0.38939000000000001</v>
      </c>
      <c r="D15" s="33">
        <f>D16</f>
        <v>0.38939000000000001</v>
      </c>
      <c r="E15" s="33"/>
    </row>
    <row r="16" spans="1:5">
      <c r="A16" s="4">
        <v>20803</v>
      </c>
      <c r="B16" s="4" t="s">
        <v>141</v>
      </c>
      <c r="C16" s="33"/>
      <c r="D16" s="33">
        <f>D17</f>
        <v>0.38939000000000001</v>
      </c>
      <c r="E16" s="33"/>
    </row>
    <row r="17" spans="1:5">
      <c r="A17" s="4">
        <v>2080302</v>
      </c>
      <c r="B17" s="4" t="s">
        <v>142</v>
      </c>
      <c r="C17" s="33"/>
      <c r="D17" s="33">
        <v>0.38939000000000001</v>
      </c>
      <c r="E17" s="33"/>
    </row>
    <row r="18" spans="1:5">
      <c r="A18" s="4">
        <v>210</v>
      </c>
      <c r="B18" s="4" t="s">
        <v>133</v>
      </c>
      <c r="C18" s="33">
        <f t="shared" ref="C18" si="0">D18+E18</f>
        <v>450.25505900000002</v>
      </c>
      <c r="D18" s="33">
        <f>D22+D26</f>
        <v>293.08532400000001</v>
      </c>
      <c r="E18" s="33">
        <f>E19+E26</f>
        <v>157.169735</v>
      </c>
    </row>
    <row r="19" spans="1:5">
      <c r="A19" s="4">
        <v>21004</v>
      </c>
      <c r="B19" s="4" t="s">
        <v>150</v>
      </c>
      <c r="C19" s="33"/>
      <c r="D19" s="33"/>
      <c r="E19" s="33">
        <f>E20+E21</f>
        <v>57.793076999999997</v>
      </c>
    </row>
    <row r="20" spans="1:5">
      <c r="A20" s="4">
        <v>2100409</v>
      </c>
      <c r="B20" s="4" t="s">
        <v>151</v>
      </c>
      <c r="C20" s="33"/>
      <c r="D20" s="33"/>
      <c r="E20" s="33">
        <v>56.793076999999997</v>
      </c>
    </row>
    <row r="21" spans="1:5">
      <c r="A21" s="4">
        <v>2100410</v>
      </c>
      <c r="B21" s="4" t="s">
        <v>152</v>
      </c>
      <c r="C21" s="33"/>
      <c r="D21" s="33"/>
      <c r="E21" s="33">
        <v>1</v>
      </c>
    </row>
    <row r="22" spans="1:5">
      <c r="A22" s="4">
        <v>21005</v>
      </c>
      <c r="B22" s="4" t="s">
        <v>143</v>
      </c>
      <c r="C22" s="33"/>
      <c r="D22" s="33">
        <f>SUM(D23:D25)</f>
        <v>23.531616</v>
      </c>
      <c r="E22" s="33"/>
    </row>
    <row r="23" spans="1:5">
      <c r="A23" s="4">
        <v>2100501</v>
      </c>
      <c r="B23" s="4" t="s">
        <v>144</v>
      </c>
      <c r="C23" s="33"/>
      <c r="D23" s="33">
        <v>12.606336000000001</v>
      </c>
      <c r="E23" s="33"/>
    </row>
    <row r="24" spans="1:5">
      <c r="A24" s="4">
        <v>2100503</v>
      </c>
      <c r="B24" s="4" t="s">
        <v>145</v>
      </c>
      <c r="C24" s="33"/>
      <c r="D24" s="33">
        <v>8.4042239999999993</v>
      </c>
      <c r="E24" s="33"/>
    </row>
    <row r="25" spans="1:5">
      <c r="A25" s="4">
        <v>2100599</v>
      </c>
      <c r="B25" s="4" t="s">
        <v>146</v>
      </c>
      <c r="C25" s="33"/>
      <c r="D25" s="33">
        <v>2.5210560000000002</v>
      </c>
      <c r="E25" s="33"/>
    </row>
    <row r="26" spans="1:5">
      <c r="A26" s="4">
        <v>21010</v>
      </c>
      <c r="B26" s="4" t="s">
        <v>134</v>
      </c>
      <c r="C26" s="33"/>
      <c r="D26" s="33">
        <f>SUM(D27:D32)</f>
        <v>269.55370800000003</v>
      </c>
      <c r="E26" s="33">
        <f>SUM(E29:E32)</f>
        <v>99.376658000000006</v>
      </c>
    </row>
    <row r="27" spans="1:5">
      <c r="A27" s="4">
        <v>2101001</v>
      </c>
      <c r="B27" s="4" t="s">
        <v>147</v>
      </c>
      <c r="C27" s="33"/>
      <c r="D27" s="33">
        <v>238.23411200000001</v>
      </c>
      <c r="E27" s="33"/>
    </row>
    <row r="28" spans="1:5">
      <c r="A28" s="4">
        <v>2101001</v>
      </c>
      <c r="B28" s="4" t="s">
        <v>153</v>
      </c>
      <c r="C28" s="33"/>
      <c r="D28" s="33">
        <v>26.819396000000001</v>
      </c>
      <c r="E28" s="33"/>
    </row>
    <row r="29" spans="1:5">
      <c r="A29" s="4">
        <v>2101012</v>
      </c>
      <c r="B29" s="4" t="s">
        <v>154</v>
      </c>
      <c r="C29" s="33"/>
      <c r="D29" s="33"/>
      <c r="E29" s="33">
        <v>9.9094999999999995</v>
      </c>
    </row>
    <row r="30" spans="1:5">
      <c r="A30" s="4">
        <v>2101015</v>
      </c>
      <c r="B30" s="4" t="s">
        <v>155</v>
      </c>
      <c r="C30" s="33"/>
      <c r="D30" s="33"/>
      <c r="E30" s="33">
        <v>6.4694500000000001</v>
      </c>
    </row>
    <row r="31" spans="1:5">
      <c r="A31" s="4">
        <v>2101016</v>
      </c>
      <c r="B31" s="4" t="s">
        <v>156</v>
      </c>
      <c r="C31" s="33"/>
      <c r="D31" s="33"/>
      <c r="E31" s="33">
        <v>72.921717000000001</v>
      </c>
    </row>
    <row r="32" spans="1:5">
      <c r="A32" s="4">
        <v>2101099</v>
      </c>
      <c r="B32" s="4" t="s">
        <v>157</v>
      </c>
      <c r="C32" s="33"/>
      <c r="D32" s="33">
        <v>4.5002000000000004</v>
      </c>
      <c r="E32" s="33">
        <v>10.075991</v>
      </c>
    </row>
    <row r="33" spans="1:5">
      <c r="A33" s="4">
        <v>221</v>
      </c>
      <c r="B33" s="4" t="s">
        <v>148</v>
      </c>
      <c r="C33" s="33">
        <f t="shared" ref="C33" si="1">D33+E33</f>
        <v>25.212095999999999</v>
      </c>
      <c r="D33" s="33">
        <f>D34</f>
        <v>25.212095999999999</v>
      </c>
      <c r="E33" s="33"/>
    </row>
    <row r="34" spans="1:5">
      <c r="A34" s="4">
        <v>22102</v>
      </c>
      <c r="B34" s="4" t="s">
        <v>132</v>
      </c>
      <c r="C34" s="33"/>
      <c r="D34" s="33">
        <f>D35</f>
        <v>25.212095999999999</v>
      </c>
      <c r="E34" s="33"/>
    </row>
    <row r="35" spans="1:5">
      <c r="A35" s="4">
        <v>2210201</v>
      </c>
      <c r="B35" s="4" t="s">
        <v>149</v>
      </c>
      <c r="C35" s="33"/>
      <c r="D35" s="33">
        <v>25.212095999999999</v>
      </c>
      <c r="E35" s="33"/>
    </row>
    <row r="36" spans="1:5" ht="20.25" customHeight="1">
      <c r="A36" s="30"/>
      <c r="B36" s="5" t="s">
        <v>50</v>
      </c>
      <c r="C36" s="33">
        <f>SUM(C7:C35)</f>
        <v>504.49654499999997</v>
      </c>
      <c r="D36" s="33">
        <f>D15+D18+D33</f>
        <v>318.68680999999998</v>
      </c>
      <c r="E36" s="33">
        <f>E7</f>
        <v>28.64</v>
      </c>
    </row>
    <row r="37" spans="1:5">
      <c r="A37" s="31"/>
      <c r="B37" s="31"/>
      <c r="C37" s="31"/>
      <c r="D37" s="34"/>
      <c r="E37" s="34"/>
    </row>
    <row r="38" spans="1:5">
      <c r="A38" s="31"/>
      <c r="B38" s="31"/>
      <c r="C38" s="31"/>
      <c r="D38" s="31"/>
      <c r="E38" s="31"/>
    </row>
  </sheetData>
  <mergeCells count="13">
    <mergeCell ref="C5:E5"/>
    <mergeCell ref="A5:A6"/>
    <mergeCell ref="B5:B6"/>
    <mergeCell ref="A1:E1"/>
    <mergeCell ref="A2:E2"/>
    <mergeCell ref="A3:E3"/>
    <mergeCell ref="A4:B4"/>
    <mergeCell ref="C4:E4"/>
    <mergeCell ref="A13:A14"/>
    <mergeCell ref="B13:B14"/>
    <mergeCell ref="C13:C14"/>
    <mergeCell ref="D13:D14"/>
    <mergeCell ref="E13:E1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14" workbookViewId="0">
      <selection activeCell="B26" sqref="B26:G29"/>
    </sheetView>
  </sheetViews>
  <sheetFormatPr defaultColWidth="9" defaultRowHeight="13.5"/>
  <cols>
    <col min="1" max="1" width="9.125" customWidth="1"/>
    <col min="2" max="2" width="17.75" customWidth="1"/>
    <col min="3" max="3" width="10.625" customWidth="1"/>
    <col min="4" max="4" width="10.375" customWidth="1"/>
    <col min="5" max="5" width="12.625" customWidth="1"/>
    <col min="6" max="9" width="8.625" customWidth="1"/>
  </cols>
  <sheetData>
    <row r="1" spans="1:9" ht="20.100000000000001" customHeight="1">
      <c r="A1" s="53" t="s">
        <v>51</v>
      </c>
      <c r="B1" s="53"/>
      <c r="C1" s="53"/>
      <c r="D1" s="53"/>
      <c r="E1" s="53"/>
      <c r="F1" s="53"/>
      <c r="G1" s="53"/>
      <c r="H1" s="53"/>
      <c r="I1" s="53"/>
    </row>
    <row r="2" spans="1:9" ht="39.950000000000003" customHeight="1">
      <c r="A2" s="51" t="s">
        <v>52</v>
      </c>
      <c r="B2" s="51"/>
      <c r="C2" s="51"/>
      <c r="D2" s="51"/>
      <c r="E2" s="51"/>
      <c r="F2" s="51"/>
      <c r="G2" s="51"/>
      <c r="H2" s="51"/>
      <c r="I2" s="51"/>
    </row>
    <row r="3" spans="1:9" ht="15" customHeight="1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20.100000000000001" customHeight="1">
      <c r="A4" s="54" t="s">
        <v>53</v>
      </c>
      <c r="B4" s="54"/>
      <c r="C4" s="54" t="s">
        <v>54</v>
      </c>
      <c r="D4" s="58" t="s">
        <v>55</v>
      </c>
      <c r="E4" s="55" t="s">
        <v>56</v>
      </c>
      <c r="F4" s="55" t="s">
        <v>57</v>
      </c>
      <c r="G4" s="56"/>
      <c r="H4" s="56"/>
      <c r="I4" s="57"/>
    </row>
    <row r="5" spans="1:9" ht="35.1" customHeight="1">
      <c r="A5" s="24" t="s">
        <v>44</v>
      </c>
      <c r="B5" s="24" t="s">
        <v>58</v>
      </c>
      <c r="C5" s="54"/>
      <c r="D5" s="59"/>
      <c r="E5" s="60"/>
      <c r="F5" s="25" t="s">
        <v>47</v>
      </c>
      <c r="G5" s="26" t="s">
        <v>59</v>
      </c>
      <c r="H5" s="26" t="s">
        <v>60</v>
      </c>
      <c r="I5" s="26" t="s">
        <v>61</v>
      </c>
    </row>
    <row r="6" spans="1:9" ht="20.100000000000001" customHeight="1">
      <c r="A6" s="4">
        <v>210</v>
      </c>
      <c r="B6" s="27" t="s">
        <v>62</v>
      </c>
      <c r="C6" s="27">
        <f>D6</f>
        <v>239.49040599999998</v>
      </c>
      <c r="D6" s="28">
        <f>SUM(D7:D15)</f>
        <v>239.49040599999998</v>
      </c>
      <c r="E6" s="28"/>
      <c r="F6" s="29"/>
      <c r="G6" s="21"/>
      <c r="H6" s="21"/>
      <c r="I6" s="21"/>
    </row>
    <row r="7" spans="1:9" ht="20.100000000000001" customHeight="1">
      <c r="A7" s="4">
        <v>2101001</v>
      </c>
      <c r="B7" s="27" t="s">
        <v>63</v>
      </c>
      <c r="C7" s="27"/>
      <c r="D7" s="28">
        <v>64.672799999999995</v>
      </c>
      <c r="E7" s="28"/>
      <c r="F7" s="29"/>
      <c r="G7" s="21"/>
      <c r="H7" s="21"/>
      <c r="I7" s="21"/>
    </row>
    <row r="8" spans="1:9" ht="20.100000000000001" customHeight="1">
      <c r="A8" s="4">
        <v>2101001</v>
      </c>
      <c r="B8" s="27" t="s">
        <v>64</v>
      </c>
      <c r="C8" s="27"/>
      <c r="D8" s="28">
        <v>145.50720000000001</v>
      </c>
      <c r="E8" s="28"/>
      <c r="F8" s="29"/>
      <c r="G8" s="21"/>
      <c r="H8" s="21"/>
      <c r="I8" s="21"/>
    </row>
    <row r="9" spans="1:9" ht="20.100000000000001" customHeight="1">
      <c r="A9" s="4">
        <v>2101001</v>
      </c>
      <c r="B9" s="27" t="s">
        <v>65</v>
      </c>
      <c r="C9" s="27"/>
      <c r="D9" s="28">
        <v>5.3894000000000002</v>
      </c>
      <c r="E9" s="28"/>
      <c r="F9" s="29"/>
      <c r="G9" s="21"/>
      <c r="H9" s="21"/>
      <c r="I9" s="21"/>
    </row>
    <row r="10" spans="1:9" ht="20.100000000000001" customHeight="1">
      <c r="A10" s="4">
        <v>2080302</v>
      </c>
      <c r="B10" s="27" t="s">
        <v>125</v>
      </c>
      <c r="C10" s="27"/>
      <c r="D10" s="28">
        <v>0.38939000000000001</v>
      </c>
      <c r="E10" s="28"/>
      <c r="F10" s="29"/>
      <c r="G10" s="21"/>
      <c r="H10" s="21"/>
      <c r="I10" s="21"/>
    </row>
    <row r="11" spans="1:9" ht="20.100000000000001" customHeight="1">
      <c r="A11" s="4">
        <v>2100599</v>
      </c>
      <c r="B11" s="27" t="s">
        <v>126</v>
      </c>
      <c r="C11" s="27"/>
      <c r="D11" s="28">
        <v>1.0505279999999999</v>
      </c>
      <c r="E11" s="28"/>
      <c r="F11" s="29"/>
      <c r="G11" s="21"/>
      <c r="H11" s="21"/>
      <c r="I11" s="21"/>
    </row>
    <row r="12" spans="1:9" ht="20.100000000000001" customHeight="1">
      <c r="A12" s="4">
        <v>2100599</v>
      </c>
      <c r="B12" s="27" t="s">
        <v>127</v>
      </c>
      <c r="C12" s="27"/>
      <c r="D12" s="28">
        <v>1.0505279999999999</v>
      </c>
      <c r="E12" s="28"/>
      <c r="F12" s="29"/>
      <c r="G12" s="21"/>
      <c r="H12" s="21"/>
      <c r="I12" s="21"/>
    </row>
    <row r="13" spans="1:9" ht="20.100000000000001" customHeight="1">
      <c r="A13" s="4">
        <v>2100501</v>
      </c>
      <c r="B13" s="27" t="s">
        <v>128</v>
      </c>
      <c r="C13" s="27"/>
      <c r="D13" s="28">
        <v>12.606336000000001</v>
      </c>
      <c r="E13" s="28"/>
      <c r="F13" s="29"/>
      <c r="G13" s="21"/>
      <c r="H13" s="21"/>
      <c r="I13" s="21"/>
    </row>
    <row r="14" spans="1:9" ht="20.100000000000001" customHeight="1">
      <c r="A14" s="4">
        <v>2100599</v>
      </c>
      <c r="B14" s="27" t="s">
        <v>129</v>
      </c>
      <c r="C14" s="27"/>
      <c r="D14" s="28">
        <v>0.42</v>
      </c>
      <c r="E14" s="28"/>
      <c r="F14" s="29"/>
      <c r="G14" s="21"/>
      <c r="H14" s="21"/>
      <c r="I14" s="21"/>
    </row>
    <row r="15" spans="1:9" ht="20.100000000000001" customHeight="1">
      <c r="A15" s="4">
        <v>2100503</v>
      </c>
      <c r="B15" s="27" t="s">
        <v>130</v>
      </c>
      <c r="C15" s="27"/>
      <c r="D15" s="28">
        <v>8.4042239999999993</v>
      </c>
      <c r="E15" s="28"/>
      <c r="F15" s="29"/>
      <c r="G15" s="21"/>
      <c r="H15" s="21"/>
      <c r="I15" s="21"/>
    </row>
    <row r="16" spans="1:9" ht="20.100000000000001" customHeight="1">
      <c r="A16" s="4">
        <v>210</v>
      </c>
      <c r="B16" s="27" t="s">
        <v>66</v>
      </c>
      <c r="C16" s="27">
        <f>D16</f>
        <v>22.664712000000002</v>
      </c>
      <c r="D16" s="28">
        <f>SUM(D17:D21)</f>
        <v>22.664712000000002</v>
      </c>
      <c r="E16" s="28"/>
      <c r="F16" s="29"/>
      <c r="G16" s="21"/>
      <c r="H16" s="21"/>
      <c r="I16" s="21"/>
    </row>
    <row r="17" spans="1:9" ht="20.100000000000001" customHeight="1">
      <c r="A17" s="4">
        <v>2101001</v>
      </c>
      <c r="B17" s="4" t="s">
        <v>123</v>
      </c>
      <c r="C17" s="27"/>
      <c r="D17" s="28">
        <v>15.39</v>
      </c>
      <c r="E17" s="28"/>
      <c r="F17" s="29"/>
      <c r="G17" s="21"/>
      <c r="H17" s="21"/>
      <c r="I17" s="21"/>
    </row>
    <row r="18" spans="1:9" ht="20.100000000000001" customHeight="1">
      <c r="A18" s="4">
        <v>2101001</v>
      </c>
      <c r="B18" s="4" t="s">
        <v>121</v>
      </c>
      <c r="C18" s="27"/>
      <c r="D18" s="28">
        <v>4.2021119999999996</v>
      </c>
      <c r="E18" s="28"/>
      <c r="F18" s="29"/>
      <c r="G18" s="21"/>
      <c r="H18" s="21"/>
      <c r="I18" s="21"/>
    </row>
    <row r="19" spans="1:9" ht="20.100000000000001" customHeight="1">
      <c r="A19" s="4">
        <v>2101001</v>
      </c>
      <c r="B19" s="4" t="s">
        <v>124</v>
      </c>
      <c r="C19" s="27"/>
      <c r="D19" s="28">
        <v>8.4000000000000005E-2</v>
      </c>
      <c r="E19" s="28"/>
      <c r="F19" s="29"/>
      <c r="G19" s="21"/>
      <c r="H19" s="21"/>
      <c r="I19" s="21"/>
    </row>
    <row r="20" spans="1:9" ht="20.100000000000001" customHeight="1">
      <c r="A20" s="4">
        <v>2101001</v>
      </c>
      <c r="B20" s="4" t="s">
        <v>122</v>
      </c>
      <c r="C20" s="27"/>
      <c r="D20" s="28">
        <v>2.85</v>
      </c>
      <c r="E20" s="28"/>
      <c r="F20" s="29"/>
      <c r="G20" s="21"/>
      <c r="H20" s="21"/>
      <c r="I20" s="21"/>
    </row>
    <row r="21" spans="1:9" ht="20.100000000000001" customHeight="1">
      <c r="A21" s="4">
        <v>2101001</v>
      </c>
      <c r="B21" s="4" t="s">
        <v>131</v>
      </c>
      <c r="C21" s="27"/>
      <c r="D21" s="28">
        <v>0.1386</v>
      </c>
      <c r="E21" s="28"/>
      <c r="F21" s="29"/>
      <c r="G21" s="21"/>
      <c r="H21" s="21"/>
      <c r="I21" s="21"/>
    </row>
    <row r="22" spans="1:9" ht="20.100000000000001" customHeight="1">
      <c r="A22" s="4">
        <v>221</v>
      </c>
      <c r="B22" s="27" t="s">
        <v>67</v>
      </c>
      <c r="C22" s="27">
        <f>D22</f>
        <v>25.212095999999999</v>
      </c>
      <c r="D22" s="28">
        <f>D23</f>
        <v>25.212095999999999</v>
      </c>
      <c r="E22" s="28"/>
      <c r="F22" s="29"/>
      <c r="G22" s="21"/>
      <c r="H22" s="21"/>
      <c r="I22" s="21"/>
    </row>
    <row r="23" spans="1:9" ht="20.100000000000001" customHeight="1">
      <c r="A23" s="4">
        <v>2210201</v>
      </c>
      <c r="B23" s="27" t="s">
        <v>132</v>
      </c>
      <c r="C23" s="27"/>
      <c r="D23" s="28">
        <v>25.212095999999999</v>
      </c>
      <c r="E23" s="28"/>
      <c r="F23" s="29"/>
      <c r="G23" s="21"/>
      <c r="H23" s="21"/>
      <c r="I23" s="21"/>
    </row>
    <row r="24" spans="1:9" ht="20.100000000000001" customHeight="1">
      <c r="A24" s="4"/>
      <c r="B24" s="27"/>
      <c r="C24" s="27">
        <f>SUM(C6:C23)</f>
        <v>287.36721399999993</v>
      </c>
      <c r="D24" s="28"/>
      <c r="E24" s="28"/>
      <c r="F24" s="29"/>
      <c r="G24" s="21"/>
      <c r="H24" s="21"/>
      <c r="I24" s="21"/>
    </row>
    <row r="25" spans="1:9" ht="20.100000000000001" customHeight="1"/>
    <row r="26" spans="1:9" ht="20.100000000000001" customHeight="1">
      <c r="I26" s="28"/>
    </row>
    <row r="27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A9" sqref="A9:M12"/>
    </sheetView>
  </sheetViews>
  <sheetFormatPr defaultColWidth="9" defaultRowHeight="13.5"/>
  <cols>
    <col min="1" max="1" width="9.375" customWidth="1"/>
    <col min="2" max="4" width="8" customWidth="1"/>
    <col min="5" max="5" width="9.875" customWidth="1"/>
    <col min="6" max="12" width="8" customWidth="1"/>
  </cols>
  <sheetData>
    <row r="1" spans="1:12" ht="20.100000000000001" customHeight="1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39.950000000000003" customHeight="1">
      <c r="A2" s="51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4.95" customHeight="1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61" t="s">
        <v>2</v>
      </c>
      <c r="L3" s="61"/>
    </row>
    <row r="4" spans="1:12" ht="20.100000000000001" customHeight="1">
      <c r="A4" s="49" t="s">
        <v>71</v>
      </c>
      <c r="B4" s="49"/>
      <c r="C4" s="49"/>
      <c r="D4" s="49"/>
      <c r="E4" s="49"/>
      <c r="F4" s="49"/>
      <c r="G4" s="49" t="s">
        <v>43</v>
      </c>
      <c r="H4" s="49"/>
      <c r="I4" s="49"/>
      <c r="J4" s="49"/>
      <c r="K4" s="49"/>
      <c r="L4" s="49"/>
    </row>
    <row r="5" spans="1:12" ht="24.95" customHeight="1">
      <c r="A5" s="49" t="s">
        <v>54</v>
      </c>
      <c r="B5" s="62" t="s">
        <v>72</v>
      </c>
      <c r="C5" s="49" t="s">
        <v>73</v>
      </c>
      <c r="D5" s="49"/>
      <c r="E5" s="49"/>
      <c r="F5" s="62" t="s">
        <v>74</v>
      </c>
      <c r="G5" s="49" t="s">
        <v>54</v>
      </c>
      <c r="H5" s="62" t="s">
        <v>72</v>
      </c>
      <c r="I5" s="49" t="s">
        <v>73</v>
      </c>
      <c r="J5" s="49"/>
      <c r="K5" s="49"/>
      <c r="L5" s="62" t="s">
        <v>74</v>
      </c>
    </row>
    <row r="6" spans="1:12" ht="75" customHeight="1">
      <c r="A6" s="49"/>
      <c r="B6" s="62"/>
      <c r="C6" s="3" t="s">
        <v>47</v>
      </c>
      <c r="D6" s="23" t="s">
        <v>75</v>
      </c>
      <c r="E6" s="23" t="s">
        <v>76</v>
      </c>
      <c r="F6" s="62"/>
      <c r="G6" s="49"/>
      <c r="H6" s="62"/>
      <c r="I6" s="3" t="s">
        <v>47</v>
      </c>
      <c r="J6" s="23" t="s">
        <v>75</v>
      </c>
      <c r="K6" s="23" t="s">
        <v>76</v>
      </c>
      <c r="L6" s="62"/>
    </row>
    <row r="7" spans="1:12" ht="30" customHeight="1">
      <c r="A7" s="37">
        <f>B7+C7+F7</f>
        <v>5.3491459999999993</v>
      </c>
      <c r="B7" s="37">
        <v>0</v>
      </c>
      <c r="C7" s="37">
        <f>D7+E7</f>
        <v>4.1405459999999996</v>
      </c>
      <c r="D7" s="37">
        <v>0</v>
      </c>
      <c r="E7" s="37">
        <v>4.1405459999999996</v>
      </c>
      <c r="F7" s="37">
        <v>1.2085999999999999</v>
      </c>
      <c r="G7" s="37">
        <f>H7+I7+L7</f>
        <v>5</v>
      </c>
      <c r="H7" s="37">
        <v>0</v>
      </c>
      <c r="I7" s="37">
        <f>J7+K7</f>
        <v>4</v>
      </c>
      <c r="J7" s="37">
        <v>0</v>
      </c>
      <c r="K7" s="37">
        <v>4</v>
      </c>
      <c r="L7" s="37">
        <v>1</v>
      </c>
    </row>
    <row r="9" spans="1:12" ht="36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1" spans="1:12">
      <c r="G11" s="38"/>
      <c r="H11" s="38"/>
      <c r="I11" s="38"/>
      <c r="J11" s="38"/>
      <c r="K11" s="38"/>
      <c r="L11" s="38"/>
    </row>
    <row r="12" spans="1:12">
      <c r="G12" s="38"/>
      <c r="H12" s="38"/>
      <c r="I12" s="38"/>
      <c r="J12" s="38"/>
      <c r="K12" s="38"/>
      <c r="L12" s="38"/>
    </row>
  </sheetData>
  <mergeCells count="13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8" sqref="I18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53" t="s">
        <v>77</v>
      </c>
      <c r="B1" s="53"/>
      <c r="C1" s="53"/>
      <c r="D1" s="53"/>
      <c r="E1" s="53"/>
    </row>
    <row r="2" spans="1:5" ht="39.950000000000003" customHeight="1">
      <c r="A2" s="51" t="s">
        <v>78</v>
      </c>
      <c r="B2" s="51"/>
      <c r="C2" s="51"/>
      <c r="D2" s="51"/>
      <c r="E2" s="51"/>
    </row>
    <row r="3" spans="1:5" ht="15" customHeight="1">
      <c r="A3" s="63" t="s">
        <v>2</v>
      </c>
      <c r="B3" s="63"/>
      <c r="C3" s="63"/>
      <c r="D3" s="63"/>
      <c r="E3" s="63"/>
    </row>
    <row r="4" spans="1:5" ht="20.100000000000001" customHeight="1">
      <c r="A4" s="49" t="s">
        <v>44</v>
      </c>
      <c r="B4" s="49" t="s">
        <v>58</v>
      </c>
      <c r="C4" s="49" t="s">
        <v>79</v>
      </c>
      <c r="D4" s="49"/>
      <c r="E4" s="49"/>
    </row>
    <row r="5" spans="1:5" ht="20.100000000000001" customHeight="1">
      <c r="A5" s="49"/>
      <c r="B5" s="49"/>
      <c r="C5" s="3" t="s">
        <v>54</v>
      </c>
      <c r="D5" s="3" t="s">
        <v>48</v>
      </c>
      <c r="E5" s="3" t="s">
        <v>49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54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A7" workbookViewId="0">
      <selection activeCell="E13" sqref="E13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80</v>
      </c>
    </row>
    <row r="2" spans="2:5" ht="39.950000000000003" customHeight="1">
      <c r="B2" s="39" t="s">
        <v>81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82</v>
      </c>
      <c r="C4" s="16">
        <v>316.00721399999998</v>
      </c>
      <c r="D4" s="15" t="s">
        <v>83</v>
      </c>
      <c r="E4" s="17">
        <v>0</v>
      </c>
    </row>
    <row r="5" spans="2:5">
      <c r="B5" s="15" t="s">
        <v>84</v>
      </c>
      <c r="C5" s="16"/>
      <c r="D5" s="15" t="s">
        <v>85</v>
      </c>
      <c r="E5" s="17">
        <v>0</v>
      </c>
    </row>
    <row r="6" spans="2:5">
      <c r="B6" s="15" t="s">
        <v>86</v>
      </c>
      <c r="C6" s="16"/>
      <c r="D6" s="15" t="s">
        <v>87</v>
      </c>
      <c r="E6" s="17">
        <v>0</v>
      </c>
    </row>
    <row r="7" spans="2:5">
      <c r="B7" s="15" t="s">
        <v>88</v>
      </c>
      <c r="C7" s="16"/>
      <c r="D7" s="15" t="s">
        <v>89</v>
      </c>
      <c r="E7" s="17">
        <v>0</v>
      </c>
    </row>
    <row r="8" spans="2:5">
      <c r="B8" s="15" t="s">
        <v>90</v>
      </c>
      <c r="C8" s="16"/>
      <c r="D8" s="15" t="s">
        <v>91</v>
      </c>
      <c r="E8" s="17">
        <v>0</v>
      </c>
    </row>
    <row r="9" spans="2:5">
      <c r="B9" s="15" t="s">
        <v>92</v>
      </c>
      <c r="C9" s="16">
        <v>188.48933099999999</v>
      </c>
      <c r="D9" s="15" t="s">
        <v>93</v>
      </c>
      <c r="E9" s="17">
        <v>0</v>
      </c>
    </row>
    <row r="10" spans="2:5">
      <c r="B10" s="15"/>
      <c r="C10" s="16"/>
      <c r="D10" s="15" t="s">
        <v>94</v>
      </c>
      <c r="E10" s="17">
        <v>0</v>
      </c>
    </row>
    <row r="11" spans="2:5">
      <c r="B11" s="15"/>
      <c r="C11" s="16"/>
      <c r="D11" s="15" t="s">
        <v>95</v>
      </c>
      <c r="E11" s="17">
        <v>0.38939000000000001</v>
      </c>
    </row>
    <row r="12" spans="2:5">
      <c r="B12" s="15"/>
      <c r="C12" s="16"/>
      <c r="D12" s="15" t="s">
        <v>96</v>
      </c>
      <c r="E12" s="17">
        <f>290.405728+188.489331</f>
        <v>478.895059</v>
      </c>
    </row>
    <row r="13" spans="2:5">
      <c r="B13" s="15"/>
      <c r="C13" s="16"/>
      <c r="D13" s="15" t="s">
        <v>97</v>
      </c>
      <c r="E13" s="17">
        <v>0</v>
      </c>
    </row>
    <row r="14" spans="2:5">
      <c r="B14" s="15"/>
      <c r="C14" s="16"/>
      <c r="D14" s="15" t="s">
        <v>98</v>
      </c>
      <c r="E14" s="17">
        <v>0</v>
      </c>
    </row>
    <row r="15" spans="2:5">
      <c r="B15" s="15"/>
      <c r="C15" s="16"/>
      <c r="D15" s="15" t="s">
        <v>99</v>
      </c>
      <c r="E15" s="17">
        <v>0</v>
      </c>
    </row>
    <row r="16" spans="2:5" ht="15" customHeight="1">
      <c r="B16" s="15"/>
      <c r="C16" s="16"/>
      <c r="D16" s="15" t="s">
        <v>100</v>
      </c>
      <c r="E16" s="17">
        <v>0</v>
      </c>
    </row>
    <row r="17" spans="2:5" ht="15" customHeight="1">
      <c r="B17" s="15"/>
      <c r="C17" s="16"/>
      <c r="D17" s="15" t="s">
        <v>101</v>
      </c>
      <c r="E17" s="17">
        <v>0</v>
      </c>
    </row>
    <row r="18" spans="2:5" ht="15" customHeight="1">
      <c r="B18" s="15"/>
      <c r="C18" s="16"/>
      <c r="D18" s="15" t="s">
        <v>102</v>
      </c>
      <c r="E18" s="17">
        <v>0</v>
      </c>
    </row>
    <row r="19" spans="2:5" ht="15" customHeight="1">
      <c r="B19" s="15"/>
      <c r="C19" s="16"/>
      <c r="D19" s="15" t="s">
        <v>103</v>
      </c>
      <c r="E19" s="17">
        <v>0</v>
      </c>
    </row>
    <row r="20" spans="2:5" ht="15" customHeight="1">
      <c r="B20" s="15"/>
      <c r="C20" s="16"/>
      <c r="D20" s="15" t="s">
        <v>104</v>
      </c>
      <c r="E20" s="17">
        <v>0</v>
      </c>
    </row>
    <row r="21" spans="2:5" ht="15" customHeight="1">
      <c r="B21" s="15"/>
      <c r="C21" s="16"/>
      <c r="D21" s="15" t="s">
        <v>105</v>
      </c>
      <c r="E21" s="17">
        <v>0</v>
      </c>
    </row>
    <row r="22" spans="2:5" ht="15" customHeight="1">
      <c r="B22" s="15"/>
      <c r="C22" s="16"/>
      <c r="D22" s="15" t="s">
        <v>106</v>
      </c>
      <c r="E22" s="17">
        <v>25.212095999999999</v>
      </c>
    </row>
    <row r="23" spans="2:5">
      <c r="B23" s="15"/>
      <c r="C23" s="16"/>
      <c r="D23" s="15" t="s">
        <v>107</v>
      </c>
      <c r="E23" s="17">
        <v>0</v>
      </c>
    </row>
    <row r="24" spans="2:5" ht="15" customHeight="1">
      <c r="B24" s="15"/>
      <c r="C24" s="16"/>
      <c r="D24" s="15" t="s">
        <v>108</v>
      </c>
      <c r="E24" s="17">
        <v>0</v>
      </c>
    </row>
    <row r="25" spans="2:5">
      <c r="B25" s="18"/>
      <c r="C25" s="19"/>
      <c r="D25" s="15" t="s">
        <v>109</v>
      </c>
      <c r="E25" s="17">
        <v>0</v>
      </c>
    </row>
    <row r="26" spans="2:5" ht="15" customHeight="1">
      <c r="B26" s="18" t="s">
        <v>38</v>
      </c>
      <c r="C26" s="19">
        <f>SUM(C4:C9)</f>
        <v>504.49654499999997</v>
      </c>
      <c r="D26" s="18" t="s">
        <v>39</v>
      </c>
      <c r="E26" s="20">
        <f>SUM(E4:E25)</f>
        <v>504.49654499999997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2" workbookViewId="0">
      <selection activeCell="D18" sqref="D18"/>
    </sheetView>
  </sheetViews>
  <sheetFormatPr defaultColWidth="9" defaultRowHeight="13.5"/>
  <cols>
    <col min="1" max="1" width="6.875" customWidth="1"/>
    <col min="2" max="2" width="35.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50" t="s">
        <v>110</v>
      </c>
      <c r="B1" s="50"/>
      <c r="C1" s="50"/>
      <c r="D1" s="50"/>
      <c r="E1" s="50"/>
      <c r="F1" s="50"/>
      <c r="G1" s="50"/>
      <c r="H1" s="50"/>
      <c r="I1" s="50"/>
    </row>
    <row r="2" spans="1:9" ht="39.950000000000003" customHeight="1">
      <c r="A2" s="51" t="s">
        <v>111</v>
      </c>
      <c r="B2" s="51"/>
      <c r="C2" s="51"/>
      <c r="D2" s="51"/>
      <c r="E2" s="51"/>
      <c r="F2" s="51"/>
      <c r="G2" s="51"/>
      <c r="H2" s="51"/>
      <c r="I2" s="51"/>
    </row>
    <row r="3" spans="1:9" s="6" customFormat="1" ht="15" customHeight="1">
      <c r="A3" s="64" t="s">
        <v>2</v>
      </c>
      <c r="B3" s="64"/>
      <c r="C3" s="64"/>
      <c r="D3" s="64"/>
      <c r="E3" s="64"/>
      <c r="F3" s="64"/>
      <c r="G3" s="64"/>
      <c r="H3" s="64"/>
      <c r="I3" s="64"/>
    </row>
    <row r="4" spans="1:9" ht="39.950000000000003" customHeight="1">
      <c r="A4" s="65" t="s">
        <v>112</v>
      </c>
      <c r="B4" s="65"/>
      <c r="C4" s="65" t="s">
        <v>54</v>
      </c>
      <c r="D4" s="66" t="s">
        <v>113</v>
      </c>
      <c r="E4" s="66" t="s">
        <v>114</v>
      </c>
      <c r="F4" s="67" t="s">
        <v>115</v>
      </c>
      <c r="G4" s="69" t="s">
        <v>116</v>
      </c>
      <c r="H4" s="66" t="s">
        <v>117</v>
      </c>
      <c r="I4" s="66" t="s">
        <v>118</v>
      </c>
    </row>
    <row r="5" spans="1:9" ht="30" customHeight="1">
      <c r="A5" s="7" t="s">
        <v>44</v>
      </c>
      <c r="B5" s="7" t="s">
        <v>58</v>
      </c>
      <c r="C5" s="65"/>
      <c r="D5" s="65"/>
      <c r="E5" s="65"/>
      <c r="F5" s="68"/>
      <c r="G5" s="70"/>
      <c r="H5" s="65"/>
      <c r="I5" s="65"/>
    </row>
    <row r="6" spans="1:9" ht="20.100000000000001" customHeight="1">
      <c r="A6" s="4">
        <v>210</v>
      </c>
      <c r="B6" s="4" t="s">
        <v>133</v>
      </c>
      <c r="C6" s="35">
        <f>D6</f>
        <v>28.64</v>
      </c>
      <c r="D6" s="33">
        <v>28.64</v>
      </c>
      <c r="E6" s="9"/>
      <c r="F6" s="9"/>
      <c r="G6" s="9"/>
      <c r="H6" s="9"/>
      <c r="I6" s="9"/>
    </row>
    <row r="7" spans="1:9" ht="20.100000000000001" customHeight="1">
      <c r="A7" s="4">
        <v>21010</v>
      </c>
      <c r="B7" s="4" t="s">
        <v>134</v>
      </c>
      <c r="C7" s="35"/>
      <c r="D7" s="33">
        <v>28.64</v>
      </c>
      <c r="E7" s="9"/>
      <c r="F7" s="9"/>
      <c r="G7" s="9"/>
      <c r="H7" s="9"/>
      <c r="I7" s="9"/>
    </row>
    <row r="8" spans="1:9" ht="20.100000000000001" customHeight="1">
      <c r="A8" s="4">
        <v>2101012</v>
      </c>
      <c r="B8" s="4" t="s">
        <v>135</v>
      </c>
      <c r="C8" s="35"/>
      <c r="D8" s="33">
        <v>2</v>
      </c>
      <c r="E8" s="9"/>
      <c r="F8" s="9"/>
      <c r="G8" s="9"/>
      <c r="H8" s="9"/>
      <c r="I8" s="9"/>
    </row>
    <row r="9" spans="1:9" ht="20.100000000000001" customHeight="1">
      <c r="A9" s="4">
        <v>2101012</v>
      </c>
      <c r="B9" s="4" t="s">
        <v>136</v>
      </c>
      <c r="C9" s="35"/>
      <c r="D9" s="33">
        <v>2</v>
      </c>
      <c r="E9" s="9"/>
      <c r="F9" s="9"/>
      <c r="G9" s="9"/>
      <c r="H9" s="9"/>
      <c r="I9" s="9"/>
    </row>
    <row r="10" spans="1:9" ht="20.100000000000001" customHeight="1">
      <c r="A10" s="4">
        <v>2101016</v>
      </c>
      <c r="B10" s="4" t="s">
        <v>137</v>
      </c>
      <c r="C10" s="35"/>
      <c r="D10" s="33">
        <v>17.64</v>
      </c>
      <c r="E10" s="9"/>
      <c r="F10" s="9"/>
      <c r="G10" s="9"/>
      <c r="H10" s="9"/>
      <c r="I10" s="9"/>
    </row>
    <row r="11" spans="1:9" ht="20.100000000000001" customHeight="1">
      <c r="A11" s="4">
        <v>2101016</v>
      </c>
      <c r="B11" s="4" t="s">
        <v>138</v>
      </c>
      <c r="C11" s="35"/>
      <c r="D11" s="33">
        <v>2</v>
      </c>
      <c r="E11" s="9"/>
      <c r="F11" s="9"/>
      <c r="G11" s="9"/>
      <c r="H11" s="9"/>
      <c r="I11" s="9"/>
    </row>
    <row r="12" spans="1:9" ht="20.100000000000001" customHeight="1">
      <c r="A12" s="41">
        <v>2101099</v>
      </c>
      <c r="B12" s="43" t="s">
        <v>139</v>
      </c>
      <c r="C12" s="73"/>
      <c r="D12" s="45">
        <v>5</v>
      </c>
      <c r="E12" s="71"/>
      <c r="F12" s="71"/>
      <c r="G12" s="71"/>
      <c r="H12" s="71"/>
      <c r="I12" s="71"/>
    </row>
    <row r="13" spans="1:9" ht="13.5" customHeight="1">
      <c r="A13" s="42"/>
      <c r="B13" s="44"/>
      <c r="C13" s="74"/>
      <c r="D13" s="46"/>
      <c r="E13" s="72"/>
      <c r="F13" s="72"/>
      <c r="G13" s="72"/>
      <c r="H13" s="72"/>
      <c r="I13" s="72"/>
    </row>
    <row r="14" spans="1:9" ht="20.100000000000001" customHeight="1">
      <c r="A14" s="4">
        <v>208</v>
      </c>
      <c r="B14" s="4" t="s">
        <v>140</v>
      </c>
      <c r="C14" s="35">
        <f>D14</f>
        <v>0.38939000000000001</v>
      </c>
      <c r="D14" s="33">
        <v>0.38939000000000001</v>
      </c>
      <c r="E14" s="9"/>
      <c r="F14" s="9"/>
      <c r="G14" s="9"/>
      <c r="H14" s="9"/>
      <c r="I14" s="9"/>
    </row>
    <row r="15" spans="1:9" ht="20.100000000000001" customHeight="1">
      <c r="A15" s="4">
        <v>20803</v>
      </c>
      <c r="B15" s="4" t="s">
        <v>141</v>
      </c>
      <c r="C15" s="35"/>
      <c r="D15" s="33">
        <v>0.38939000000000001</v>
      </c>
      <c r="E15" s="9"/>
      <c r="F15" s="9"/>
      <c r="G15" s="9"/>
      <c r="H15" s="9"/>
      <c r="I15" s="9"/>
    </row>
    <row r="16" spans="1:9" ht="20.100000000000001" customHeight="1">
      <c r="A16" s="4">
        <v>2080302</v>
      </c>
      <c r="B16" s="4" t="s">
        <v>142</v>
      </c>
      <c r="C16" s="35"/>
      <c r="D16" s="33">
        <v>0.38939000000000001</v>
      </c>
      <c r="E16" s="9"/>
      <c r="F16" s="9"/>
      <c r="G16" s="9"/>
      <c r="H16" s="9"/>
      <c r="I16" s="9"/>
    </row>
    <row r="17" spans="1:9" ht="20.100000000000001" customHeight="1">
      <c r="A17" s="4">
        <v>210</v>
      </c>
      <c r="B17" s="4" t="s">
        <v>133</v>
      </c>
      <c r="C17" s="35">
        <f>D17</f>
        <v>450.25505899999996</v>
      </c>
      <c r="D17" s="33">
        <f>D21+D25+D18</f>
        <v>450.25505899999996</v>
      </c>
      <c r="E17" s="9"/>
      <c r="F17" s="9"/>
      <c r="G17" s="9"/>
      <c r="H17" s="9"/>
      <c r="I17" s="9"/>
    </row>
    <row r="18" spans="1:9" ht="20.100000000000001" customHeight="1">
      <c r="A18" s="4">
        <v>21004</v>
      </c>
      <c r="B18" s="4" t="s">
        <v>150</v>
      </c>
      <c r="C18" s="35"/>
      <c r="D18" s="33">
        <f>D19+D20</f>
        <v>57.793076999999997</v>
      </c>
      <c r="E18" s="9"/>
      <c r="F18" s="9"/>
      <c r="G18" s="9"/>
      <c r="H18" s="9"/>
      <c r="I18" s="9"/>
    </row>
    <row r="19" spans="1:9" ht="20.100000000000001" customHeight="1">
      <c r="A19" s="4">
        <v>2100409</v>
      </c>
      <c r="B19" s="4" t="s">
        <v>151</v>
      </c>
      <c r="C19" s="35"/>
      <c r="D19" s="33">
        <v>56.793076999999997</v>
      </c>
      <c r="E19" s="9"/>
      <c r="F19" s="9"/>
      <c r="G19" s="9"/>
      <c r="H19" s="9"/>
      <c r="I19" s="9"/>
    </row>
    <row r="20" spans="1:9" ht="20.100000000000001" customHeight="1">
      <c r="A20" s="4">
        <v>2100410</v>
      </c>
      <c r="B20" s="4" t="s">
        <v>152</v>
      </c>
      <c r="C20" s="35"/>
      <c r="D20" s="33">
        <v>1</v>
      </c>
      <c r="E20" s="9"/>
      <c r="F20" s="9"/>
      <c r="G20" s="9"/>
      <c r="H20" s="9"/>
      <c r="I20" s="9"/>
    </row>
    <row r="21" spans="1:9" ht="20.100000000000001" customHeight="1">
      <c r="A21" s="4">
        <v>21005</v>
      </c>
      <c r="B21" s="4" t="s">
        <v>143</v>
      </c>
      <c r="C21" s="35"/>
      <c r="D21" s="33">
        <v>23.531616</v>
      </c>
      <c r="E21" s="9"/>
      <c r="F21" s="9"/>
      <c r="G21" s="9"/>
      <c r="H21" s="9"/>
      <c r="I21" s="9"/>
    </row>
    <row r="22" spans="1:9" ht="20.100000000000001" customHeight="1">
      <c r="A22" s="4">
        <v>2100501</v>
      </c>
      <c r="B22" s="4" t="s">
        <v>144</v>
      </c>
      <c r="C22" s="35"/>
      <c r="D22" s="33">
        <v>12.606336000000001</v>
      </c>
      <c r="E22" s="9"/>
      <c r="F22" s="9"/>
      <c r="G22" s="9"/>
      <c r="H22" s="9"/>
      <c r="I22" s="9"/>
    </row>
    <row r="23" spans="1:9" ht="20.100000000000001" customHeight="1">
      <c r="A23" s="4">
        <v>2100503</v>
      </c>
      <c r="B23" s="4" t="s">
        <v>145</v>
      </c>
      <c r="C23" s="35"/>
      <c r="D23" s="33">
        <v>8.4042239999999993</v>
      </c>
      <c r="E23" s="9"/>
      <c r="F23" s="9"/>
      <c r="G23" s="9"/>
      <c r="H23" s="9"/>
      <c r="I23" s="9"/>
    </row>
    <row r="24" spans="1:9" ht="20.100000000000001" customHeight="1">
      <c r="A24" s="4">
        <v>2100599</v>
      </c>
      <c r="B24" s="4" t="s">
        <v>146</v>
      </c>
      <c r="C24" s="35"/>
      <c r="D24" s="33">
        <v>2.5210560000000002</v>
      </c>
      <c r="E24" s="9"/>
      <c r="F24" s="9"/>
      <c r="G24" s="9"/>
      <c r="H24" s="9"/>
      <c r="I24" s="9"/>
    </row>
    <row r="25" spans="1:9" ht="20.100000000000001" customHeight="1">
      <c r="A25" s="4">
        <v>21010</v>
      </c>
      <c r="B25" s="4" t="s">
        <v>134</v>
      </c>
      <c r="C25" s="35"/>
      <c r="D25" s="33">
        <f>SUM(D26:D31)</f>
        <v>368.93036599999999</v>
      </c>
      <c r="E25" s="9"/>
      <c r="F25" s="9"/>
      <c r="G25" s="9"/>
      <c r="H25" s="9"/>
      <c r="I25" s="9"/>
    </row>
    <row r="26" spans="1:9" ht="20.100000000000001" customHeight="1">
      <c r="A26" s="4">
        <v>2101001</v>
      </c>
      <c r="B26" s="4" t="s">
        <v>147</v>
      </c>
      <c r="C26" s="35"/>
      <c r="D26" s="33">
        <v>238.23411200000001</v>
      </c>
      <c r="E26" s="9"/>
      <c r="F26" s="9"/>
      <c r="G26" s="9"/>
      <c r="H26" s="9"/>
      <c r="I26" s="9"/>
    </row>
    <row r="27" spans="1:9" ht="20.100000000000001" customHeight="1">
      <c r="A27" s="4">
        <v>2101001</v>
      </c>
      <c r="B27" s="4" t="s">
        <v>153</v>
      </c>
      <c r="C27" s="35"/>
      <c r="D27" s="33">
        <v>26.819396000000001</v>
      </c>
      <c r="E27" s="9"/>
      <c r="F27" s="9"/>
      <c r="G27" s="9"/>
      <c r="H27" s="9"/>
      <c r="I27" s="9"/>
    </row>
    <row r="28" spans="1:9" ht="20.100000000000001" customHeight="1">
      <c r="A28" s="4">
        <v>2101012</v>
      </c>
      <c r="B28" s="4" t="s">
        <v>154</v>
      </c>
      <c r="C28" s="35"/>
      <c r="D28" s="33">
        <v>9.9094999999999995</v>
      </c>
      <c r="E28" s="9"/>
      <c r="F28" s="9"/>
      <c r="G28" s="9"/>
      <c r="H28" s="9"/>
      <c r="I28" s="9"/>
    </row>
    <row r="29" spans="1:9" ht="20.100000000000001" customHeight="1">
      <c r="A29" s="4">
        <v>2101015</v>
      </c>
      <c r="B29" s="4" t="s">
        <v>155</v>
      </c>
      <c r="C29" s="35"/>
      <c r="D29" s="33">
        <v>6.4694500000000001</v>
      </c>
      <c r="E29" s="9"/>
      <c r="F29" s="9"/>
      <c r="G29" s="9"/>
      <c r="H29" s="9"/>
      <c r="I29" s="9"/>
    </row>
    <row r="30" spans="1:9" ht="20.100000000000001" customHeight="1">
      <c r="A30" s="4">
        <v>2101016</v>
      </c>
      <c r="B30" s="4" t="s">
        <v>156</v>
      </c>
      <c r="C30" s="35"/>
      <c r="D30" s="33">
        <v>72.921717000000001</v>
      </c>
      <c r="E30" s="9"/>
      <c r="F30" s="9"/>
      <c r="G30" s="9"/>
      <c r="H30" s="9"/>
      <c r="I30" s="9"/>
    </row>
    <row r="31" spans="1:9" ht="20.100000000000001" customHeight="1">
      <c r="A31" s="4">
        <v>2101099</v>
      </c>
      <c r="B31" s="4" t="s">
        <v>157</v>
      </c>
      <c r="C31" s="35"/>
      <c r="D31" s="33">
        <v>14.576191</v>
      </c>
      <c r="E31" s="9"/>
      <c r="F31" s="9"/>
      <c r="G31" s="9"/>
      <c r="H31" s="9"/>
      <c r="I31" s="9"/>
    </row>
    <row r="32" spans="1:9" ht="20.100000000000001" customHeight="1">
      <c r="A32" s="4">
        <v>221</v>
      </c>
      <c r="B32" s="4" t="s">
        <v>148</v>
      </c>
      <c r="C32" s="35">
        <f>D32</f>
        <v>25.212095999999999</v>
      </c>
      <c r="D32" s="33">
        <v>25.212095999999999</v>
      </c>
      <c r="E32" s="9"/>
      <c r="F32" s="9"/>
      <c r="G32" s="9"/>
      <c r="H32" s="9"/>
      <c r="I32" s="9"/>
    </row>
    <row r="33" spans="1:9" ht="20.100000000000001" customHeight="1">
      <c r="A33" s="4">
        <v>22102</v>
      </c>
      <c r="B33" s="4" t="s">
        <v>132</v>
      </c>
      <c r="C33" s="35"/>
      <c r="D33" s="33">
        <v>25.212095999999999</v>
      </c>
      <c r="E33" s="9"/>
      <c r="F33" s="9"/>
      <c r="G33" s="9"/>
      <c r="H33" s="9"/>
      <c r="I33" s="9"/>
    </row>
    <row r="34" spans="1:9" ht="20.100000000000001" customHeight="1">
      <c r="A34" s="4">
        <v>2210201</v>
      </c>
      <c r="B34" s="4" t="s">
        <v>149</v>
      </c>
      <c r="C34" s="35"/>
      <c r="D34" s="33">
        <v>25.212095999999999</v>
      </c>
      <c r="E34" s="9"/>
      <c r="F34" s="9"/>
      <c r="G34" s="9"/>
      <c r="H34" s="9"/>
      <c r="I34" s="9"/>
    </row>
    <row r="35" spans="1:9" ht="20.100000000000001" customHeight="1">
      <c r="A35" s="8"/>
      <c r="B35" s="36" t="s">
        <v>50</v>
      </c>
      <c r="C35" s="35">
        <f>SUM(C6:C34)</f>
        <v>504.49654499999991</v>
      </c>
      <c r="D35" s="35"/>
      <c r="E35" s="9"/>
      <c r="F35" s="9"/>
      <c r="G35" s="9"/>
      <c r="H35" s="9"/>
      <c r="I35" s="9"/>
    </row>
    <row r="36" spans="1:9" ht="20.100000000000001" customHeight="1"/>
    <row r="37" spans="1:9" ht="20.100000000000001" customHeight="1"/>
    <row r="38" spans="1:9" ht="20.100000000000001" customHeight="1"/>
  </sheetData>
  <mergeCells count="20">
    <mergeCell ref="F12:F13"/>
    <mergeCell ref="G12:G13"/>
    <mergeCell ref="H12:H13"/>
    <mergeCell ref="I12:I13"/>
    <mergeCell ref="A12:A13"/>
    <mergeCell ref="B12:B13"/>
    <mergeCell ref="D12:D13"/>
    <mergeCell ref="C12:C13"/>
    <mergeCell ref="E12:E13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tabSelected="1" topLeftCell="A19" workbookViewId="0">
      <selection activeCell="C17" sqref="C17"/>
    </sheetView>
  </sheetViews>
  <sheetFormatPr defaultColWidth="9" defaultRowHeight="13.5"/>
  <cols>
    <col min="1" max="1" width="8.625" customWidth="1"/>
    <col min="2" max="2" width="35.5" customWidth="1"/>
    <col min="3" max="3" width="18.625" customWidth="1"/>
    <col min="4" max="5" width="18.625" style="2" customWidth="1"/>
  </cols>
  <sheetData>
    <row r="1" spans="1:5" ht="20.100000000000001" customHeight="1">
      <c r="A1" s="53" t="s">
        <v>119</v>
      </c>
      <c r="B1" s="53"/>
      <c r="C1" s="53"/>
      <c r="D1" s="53"/>
      <c r="E1" s="53"/>
    </row>
    <row r="2" spans="1:5" ht="39.950000000000003" customHeight="1">
      <c r="A2" s="51" t="s">
        <v>120</v>
      </c>
      <c r="B2" s="51"/>
      <c r="C2" s="51"/>
      <c r="D2" s="51"/>
      <c r="E2" s="51"/>
    </row>
    <row r="3" spans="1:5" s="1" customFormat="1" ht="15" customHeight="1">
      <c r="A3" s="50" t="s">
        <v>2</v>
      </c>
      <c r="B3" s="50"/>
      <c r="C3" s="50"/>
      <c r="D3" s="50"/>
      <c r="E3" s="50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20.100000000000001" customHeight="1">
      <c r="A5" s="4">
        <v>210</v>
      </c>
      <c r="B5" s="4" t="s">
        <v>133</v>
      </c>
      <c r="C5" s="33">
        <v>28.64</v>
      </c>
      <c r="D5" s="33"/>
      <c r="E5" s="33">
        <f>SUM(E7:E12)</f>
        <v>28.64</v>
      </c>
    </row>
    <row r="6" spans="1:5" ht="20.100000000000001" customHeight="1">
      <c r="A6" s="4">
        <v>21010</v>
      </c>
      <c r="B6" s="4" t="s">
        <v>134</v>
      </c>
      <c r="C6" s="33"/>
      <c r="D6" s="33"/>
      <c r="E6" s="33">
        <f>SUM(E7:E12)</f>
        <v>28.64</v>
      </c>
    </row>
    <row r="7" spans="1:5" ht="20.100000000000001" customHeight="1">
      <c r="A7" s="4">
        <v>2101012</v>
      </c>
      <c r="B7" s="4" t="s">
        <v>135</v>
      </c>
      <c r="C7" s="33"/>
      <c r="D7" s="33"/>
      <c r="E7" s="33">
        <v>2</v>
      </c>
    </row>
    <row r="8" spans="1:5" ht="20.100000000000001" customHeight="1">
      <c r="A8" s="4">
        <v>2101012</v>
      </c>
      <c r="B8" s="4" t="s">
        <v>136</v>
      </c>
      <c r="C8" s="33"/>
      <c r="D8" s="33"/>
      <c r="E8" s="33">
        <v>2</v>
      </c>
    </row>
    <row r="9" spans="1:5" ht="20.100000000000001" customHeight="1">
      <c r="A9" s="4">
        <v>2101016</v>
      </c>
      <c r="B9" s="4" t="s">
        <v>137</v>
      </c>
      <c r="C9" s="33"/>
      <c r="D9" s="33"/>
      <c r="E9" s="33">
        <v>17.64</v>
      </c>
    </row>
    <row r="10" spans="1:5" ht="20.100000000000001" customHeight="1">
      <c r="A10" s="4">
        <v>2101016</v>
      </c>
      <c r="B10" s="4" t="s">
        <v>138</v>
      </c>
      <c r="C10" s="33"/>
      <c r="D10" s="33"/>
      <c r="E10" s="33">
        <v>2</v>
      </c>
    </row>
    <row r="11" spans="1:5" ht="15.75" customHeight="1">
      <c r="A11" s="41">
        <v>2101099</v>
      </c>
      <c r="B11" s="43" t="s">
        <v>139</v>
      </c>
      <c r="C11" s="45"/>
      <c r="D11" s="47"/>
      <c r="E11" s="45">
        <v>5</v>
      </c>
    </row>
    <row r="12" spans="1:5" ht="14.25" customHeight="1">
      <c r="A12" s="42"/>
      <c r="B12" s="44"/>
      <c r="C12" s="46"/>
      <c r="D12" s="48"/>
      <c r="E12" s="46"/>
    </row>
    <row r="13" spans="1:5" ht="20.100000000000001" customHeight="1">
      <c r="A13" s="4">
        <v>208</v>
      </c>
      <c r="B13" s="4" t="s">
        <v>140</v>
      </c>
      <c r="C13" s="33">
        <v>0.38939000000000001</v>
      </c>
      <c r="D13" s="33">
        <f>D14</f>
        <v>0.38939000000000001</v>
      </c>
      <c r="E13" s="33"/>
    </row>
    <row r="14" spans="1:5" ht="20.100000000000001" customHeight="1">
      <c r="A14" s="4">
        <v>20803</v>
      </c>
      <c r="B14" s="4" t="s">
        <v>141</v>
      </c>
      <c r="C14" s="33"/>
      <c r="D14" s="33">
        <f>D15</f>
        <v>0.38939000000000001</v>
      </c>
      <c r="E14" s="33"/>
    </row>
    <row r="15" spans="1:5" ht="20.100000000000001" customHeight="1">
      <c r="A15" s="4">
        <v>2080302</v>
      </c>
      <c r="B15" s="4" t="s">
        <v>142</v>
      </c>
      <c r="C15" s="33"/>
      <c r="D15" s="33">
        <v>0.38939000000000001</v>
      </c>
      <c r="E15" s="33"/>
    </row>
    <row r="16" spans="1:5" ht="20.100000000000001" customHeight="1">
      <c r="A16" s="4">
        <v>210</v>
      </c>
      <c r="B16" s="4" t="s">
        <v>133</v>
      </c>
      <c r="C16" s="33">
        <f>D16+E16</f>
        <v>450.25505900000002</v>
      </c>
      <c r="D16" s="33">
        <f>D20+D24</f>
        <v>293.08532400000001</v>
      </c>
      <c r="E16" s="33">
        <f>E17+E24</f>
        <v>157.169735</v>
      </c>
    </row>
    <row r="17" spans="1:5" ht="20.100000000000001" customHeight="1">
      <c r="A17" s="4">
        <v>21004</v>
      </c>
      <c r="B17" s="4" t="s">
        <v>150</v>
      </c>
      <c r="C17" s="33"/>
      <c r="D17" s="33"/>
      <c r="E17" s="33">
        <f>E18+E19</f>
        <v>57.793076999999997</v>
      </c>
    </row>
    <row r="18" spans="1:5" ht="20.100000000000001" customHeight="1">
      <c r="A18" s="4">
        <v>2100409</v>
      </c>
      <c r="B18" s="4" t="s">
        <v>151</v>
      </c>
      <c r="C18" s="33"/>
      <c r="D18" s="33"/>
      <c r="E18" s="33">
        <v>56.793076999999997</v>
      </c>
    </row>
    <row r="19" spans="1:5" ht="20.100000000000001" customHeight="1">
      <c r="A19" s="4">
        <v>2100410</v>
      </c>
      <c r="B19" s="4" t="s">
        <v>152</v>
      </c>
      <c r="C19" s="33"/>
      <c r="D19" s="33"/>
      <c r="E19" s="33">
        <v>1</v>
      </c>
    </row>
    <row r="20" spans="1:5" ht="20.100000000000001" customHeight="1">
      <c r="A20" s="4">
        <v>21005</v>
      </c>
      <c r="B20" s="4" t="s">
        <v>143</v>
      </c>
      <c r="C20" s="33"/>
      <c r="D20" s="33">
        <f>SUM(D21:D23)</f>
        <v>23.531616</v>
      </c>
      <c r="E20" s="33"/>
    </row>
    <row r="21" spans="1:5" ht="20.100000000000001" customHeight="1">
      <c r="A21" s="4">
        <v>2100501</v>
      </c>
      <c r="B21" s="4" t="s">
        <v>144</v>
      </c>
      <c r="C21" s="33"/>
      <c r="D21" s="33">
        <v>12.606336000000001</v>
      </c>
      <c r="E21" s="33"/>
    </row>
    <row r="22" spans="1:5" ht="20.100000000000001" customHeight="1">
      <c r="A22" s="4">
        <v>2100503</v>
      </c>
      <c r="B22" s="4" t="s">
        <v>145</v>
      </c>
      <c r="C22" s="33"/>
      <c r="D22" s="33">
        <v>8.4042239999999993</v>
      </c>
      <c r="E22" s="33"/>
    </row>
    <row r="23" spans="1:5" ht="20.100000000000001" customHeight="1">
      <c r="A23" s="4">
        <v>2100599</v>
      </c>
      <c r="B23" s="4" t="s">
        <v>146</v>
      </c>
      <c r="C23" s="33"/>
      <c r="D23" s="33">
        <v>2.5210560000000002</v>
      </c>
      <c r="E23" s="33"/>
    </row>
    <row r="24" spans="1:5" ht="20.100000000000001" customHeight="1">
      <c r="A24" s="4">
        <v>21010</v>
      </c>
      <c r="B24" s="4" t="s">
        <v>134</v>
      </c>
      <c r="C24" s="33"/>
      <c r="D24" s="33">
        <f>D25+D26+D30</f>
        <v>269.55370800000003</v>
      </c>
      <c r="E24" s="33">
        <f>SUM(E27:E30)</f>
        <v>99.376658000000006</v>
      </c>
    </row>
    <row r="25" spans="1:5" ht="20.100000000000001" customHeight="1">
      <c r="A25" s="4">
        <v>2101001</v>
      </c>
      <c r="B25" s="4" t="s">
        <v>147</v>
      </c>
      <c r="C25" s="33"/>
      <c r="D25" s="33">
        <v>238.23411200000001</v>
      </c>
      <c r="E25" s="33"/>
    </row>
    <row r="26" spans="1:5" ht="20.100000000000001" customHeight="1">
      <c r="A26" s="4">
        <v>2101001</v>
      </c>
      <c r="B26" s="4" t="s">
        <v>153</v>
      </c>
      <c r="C26" s="33"/>
      <c r="D26" s="33">
        <v>26.819396000000001</v>
      </c>
      <c r="E26" s="33"/>
    </row>
    <row r="27" spans="1:5" ht="20.100000000000001" customHeight="1">
      <c r="A27" s="4">
        <v>2101012</v>
      </c>
      <c r="B27" s="4" t="s">
        <v>154</v>
      </c>
      <c r="C27" s="33"/>
      <c r="D27" s="33"/>
      <c r="E27" s="33">
        <v>9.9094999999999995</v>
      </c>
    </row>
    <row r="28" spans="1:5" ht="20.100000000000001" customHeight="1">
      <c r="A28" s="4">
        <v>2101015</v>
      </c>
      <c r="B28" s="4" t="s">
        <v>155</v>
      </c>
      <c r="C28" s="33"/>
      <c r="D28" s="33"/>
      <c r="E28" s="33">
        <v>6.4694500000000001</v>
      </c>
    </row>
    <row r="29" spans="1:5" ht="20.100000000000001" customHeight="1">
      <c r="A29" s="4">
        <v>2101016</v>
      </c>
      <c r="B29" s="4" t="s">
        <v>156</v>
      </c>
      <c r="C29" s="33"/>
      <c r="D29" s="33"/>
      <c r="E29" s="33">
        <v>72.921717000000001</v>
      </c>
    </row>
    <row r="30" spans="1:5" ht="20.100000000000001" customHeight="1">
      <c r="A30" s="4">
        <v>2101099</v>
      </c>
      <c r="B30" s="4" t="s">
        <v>157</v>
      </c>
      <c r="C30" s="33"/>
      <c r="D30" s="33">
        <v>4.5002000000000004</v>
      </c>
      <c r="E30" s="33">
        <v>10.075991</v>
      </c>
    </row>
    <row r="31" spans="1:5" ht="20.100000000000001" customHeight="1">
      <c r="A31" s="4">
        <v>221</v>
      </c>
      <c r="B31" s="4" t="s">
        <v>148</v>
      </c>
      <c r="C31" s="33">
        <v>25.212095999999999</v>
      </c>
      <c r="D31" s="33">
        <f>D32</f>
        <v>25.212095999999999</v>
      </c>
      <c r="E31" s="33"/>
    </row>
    <row r="32" spans="1:5" ht="20.100000000000001" customHeight="1">
      <c r="A32" s="4">
        <v>22102</v>
      </c>
      <c r="B32" s="4" t="s">
        <v>132</v>
      </c>
      <c r="C32" s="33"/>
      <c r="D32" s="33">
        <f>D33</f>
        <v>25.212095999999999</v>
      </c>
      <c r="E32" s="33"/>
    </row>
    <row r="33" spans="1:5" ht="20.100000000000001" customHeight="1">
      <c r="A33" s="4">
        <v>2210201</v>
      </c>
      <c r="B33" s="4" t="s">
        <v>149</v>
      </c>
      <c r="C33" s="33"/>
      <c r="D33" s="33">
        <v>25.212095999999999</v>
      </c>
      <c r="E33" s="33"/>
    </row>
    <row r="34" spans="1:5" ht="20.100000000000001" customHeight="1">
      <c r="A34" s="4"/>
      <c r="B34" s="5" t="s">
        <v>50</v>
      </c>
      <c r="C34" s="5">
        <f>C31+C16+C13+C5</f>
        <v>504.49654499999997</v>
      </c>
      <c r="D34" s="4"/>
      <c r="E34" s="4"/>
    </row>
    <row r="35" spans="1:5" ht="20.100000000000001" customHeight="1"/>
    <row r="36" spans="1:5" ht="20.100000000000001" customHeight="1"/>
    <row r="37" spans="1:5" ht="20.100000000000001" customHeight="1"/>
  </sheetData>
  <mergeCells count="8">
    <mergeCell ref="A1:E1"/>
    <mergeCell ref="A2:E2"/>
    <mergeCell ref="A3:E3"/>
    <mergeCell ref="A11:A12"/>
    <mergeCell ref="B11:B12"/>
    <mergeCell ref="C11:C12"/>
    <mergeCell ref="D11:D12"/>
    <mergeCell ref="E11:E12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2016-03-07T02:16:56Z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